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hòng tcbc và tcpcp\kế hoạch biên chế và đề án sự nghiệp\Giao BCSN 2025 sau hợp nhất\Bản trình của SNV và VB của UB, TU\Vb triển khai giao BCSN\"/>
    </mc:Choice>
  </mc:AlternateContent>
  <bookViews>
    <workbookView xWindow="0" yWindow="0" windowWidth="28800" windowHeight="11775"/>
  </bookViews>
  <sheets>
    <sheet name="THCS" sheetId="6" r:id="rId1"/>
    <sheet name="TH" sheetId="5"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5" l="1"/>
  <c r="C26" i="5"/>
  <c r="C29" i="6"/>
  <c r="C27" i="6"/>
  <c r="C24" i="6" l="1"/>
  <c r="C28" i="6"/>
  <c r="C22" i="5" l="1"/>
  <c r="C21" i="5"/>
  <c r="C25" i="5" l="1"/>
  <c r="C18" i="5"/>
  <c r="C16" i="5"/>
  <c r="C18" i="6" l="1"/>
  <c r="C16" i="6"/>
  <c r="C30" i="6" l="1"/>
  <c r="C23" i="6"/>
  <c r="C20" i="6"/>
  <c r="C19" i="6"/>
  <c r="C17" i="6"/>
  <c r="C17" i="5"/>
  <c r="C31" i="6" l="1"/>
  <c r="C15" i="5"/>
  <c r="C27" i="5" l="1"/>
  <c r="C28" i="5" s="1"/>
</calcChain>
</file>

<file path=xl/sharedStrings.xml><?xml version="1.0" encoding="utf-8"?>
<sst xmlns="http://schemas.openxmlformats.org/spreadsheetml/2006/main" count="83" uniqueCount="44">
  <si>
    <t>Số lượng</t>
  </si>
  <si>
    <t>TT</t>
  </si>
  <si>
    <t>Tổng cộng số tiết giảm trừ của trường:</t>
  </si>
  <si>
    <t>II.</t>
  </si>
  <si>
    <t>III.</t>
  </si>
  <si>
    <t>Thư ký Hội đồng (2 tiết/tuần)</t>
  </si>
  <si>
    <t>Trưởng Ban Thanh tra nhân dân (2 tiết/tuần)</t>
  </si>
  <si>
    <t>Nhân viên Thiết bị - Thí nghiệm (có ghi 1, không ghi 0)</t>
  </si>
  <si>
    <t>Tổng số giáo viên cần thiết để dạy thay (số lẻ làm tròn lên):</t>
  </si>
  <si>
    <t>Căn cứ pháp lý thực hiện:</t>
  </si>
  <si>
    <t>Quyết định số 13/2013/QĐ-TTg ngày 06/02/2013 của Thủ tướng Chính phủ về chế độ, chính sách đối với cán bộ Đoàn Thanh niên Cộng sản Hồ Chí Minh, Hội Sinh viên Việt Nam, Hội Liên hiệp Thanh niên Việt Nam trong các cơ sở giáo dục và cơ sở dạy nghề.</t>
  </si>
  <si>
    <t>Công việc được giảm trừ tiết dạy/01 tuần</t>
  </si>
  <si>
    <t>QUY ĐỊNH THỜI GIAN LÀM VIỆC VÀ ĐỊNH MỨC SỐ TIẾT GIẢM TRỪ CÁC CÔNG VIỆC KIÊM NHIỆM</t>
  </si>
  <si>
    <t>Phụ trách phòng học bộ môn Tin học (3 tiết/tuần)</t>
  </si>
  <si>
    <t>Giáo viên kiêm Bí thư Đảng bộ, CB (HI 4T, HII 3T)</t>
  </si>
  <si>
    <t>Giáo viên chủ nhiệm lớp (4 tiết/tuần)</t>
  </si>
  <si>
    <t>Tổng số nữ giáo viên đang nuôi con nhỏ dưới 12 tháng tuổi:</t>
  </si>
  <si>
    <t>Tổng số lượng tổ chuyên môn hiện có:</t>
  </si>
  <si>
    <t>Tổ trưởng tổ chuyên môn (3 tiết/tuần)</t>
  </si>
  <si>
    <t>Tổ phó tổ chuyên môn (1 tiết/tuần)</t>
  </si>
  <si>
    <t>VI</t>
  </si>
  <si>
    <t>Giáo viên kiêm Bí thư chi bộ hoặc Đảng bộ (có kiêm ghi 1, không kiêm ghi 0)</t>
  </si>
  <si>
    <t>Giáo viên làm Tổng phụ trách Đội (H1 21T, H2 15,3T, H3 11,5T)</t>
  </si>
  <si>
    <t>VII</t>
  </si>
  <si>
    <t>Trường đang xếp hạng</t>
  </si>
  <si>
    <t>Giáo viên kiêm nhiệm vị trí Thư viện (40h - tương đương 23 tiết)</t>
  </si>
  <si>
    <t>Nhân viên Thư viện (có ghi 1, không ghi 0)</t>
  </si>
  <si>
    <t>Giáo viên kiêm nhiệm vị trí Thư viện (40h - tương đương 19 tiết)</t>
  </si>
  <si>
    <t>Giáo viên kiêm nhiệm vị trí Thiết bị, thí nghiệm (40h - tương đương 19 tiết)</t>
  </si>
  <si>
    <t>Thông tư 05/2025/TT-BGDĐT ngày 07/3/2025 của Bộ trưởng Bộ Giáo dục và Đào tạo quy định chế độ làm việc đối với giáo viên phổ thông, dự bị đại học</t>
  </si>
  <si>
    <t>Giáo viên làm công tác tư vấn học học sinh (trên 28 lớp 8T, dưới 28 lớp 4T)</t>
  </si>
  <si>
    <t>Giáo viên kiêm công tác giáo vụ (trên 28 lớp 8T, dưới 28 lớp 4T)</t>
  </si>
  <si>
    <t>Giáo viên kiêm công tác giáo dục người khuyết tật</t>
  </si>
  <si>
    <t>IV</t>
  </si>
  <si>
    <t>V</t>
  </si>
  <si>
    <t>Dự kiến phân chia môn kiêm nhiệm</t>
  </si>
  <si>
    <t>Hiệu trưởng</t>
  </si>
  <si>
    <t>Phó Hiệu trưởng</t>
  </si>
  <si>
    <t>VIII</t>
  </si>
  <si>
    <t>IX</t>
  </si>
  <si>
    <t>Giảm trừ số tiết do HT, Phó HT tham gia giảng dạy</t>
  </si>
  <si>
    <r>
      <t xml:space="preserve">Trường THCS/Cấp THCS </t>
    </r>
    <r>
      <rPr>
        <sz val="12"/>
        <color rgb="FF0000CC"/>
        <rFont val="Times New Roman"/>
        <family val="1"/>
      </rPr>
      <t>……………………………………………………..</t>
    </r>
  </si>
  <si>
    <r>
      <t xml:space="preserve">Trường TH/Cấp TH </t>
    </r>
    <r>
      <rPr>
        <sz val="12"/>
        <color rgb="FF0000CC"/>
        <rFont val="Times New Roman"/>
        <family val="1"/>
      </rPr>
      <t>……………………………………………………..</t>
    </r>
  </si>
  <si>
    <t>Tổng số lớp học năm học 2025-2026 hiện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</si>
</sst>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b/>
      <sz val="11"/>
      <color theme="1"/>
      <name val="Times New Roman"/>
      <family val="1"/>
    </font>
    <font>
      <b/>
      <sz val="12"/>
      <color rgb="FF0000CC"/>
      <name val="Times New Roman"/>
      <family val="1"/>
    </font>
    <font>
      <sz val="12"/>
      <color rgb="FF0000CC"/>
      <name val="Times New Roman"/>
      <family val="1"/>
    </font>
    <font>
      <sz val="11"/>
      <color theme="1"/>
      <name val="Times New Roman"/>
      <family val="1"/>
    </font>
    <font>
      <b/>
      <sz val="11"/>
      <color rgb="FFFF0000"/>
      <name val="Times New Roman"/>
      <family val="1"/>
    </font>
    <font>
      <b/>
      <sz val="11"/>
      <color rgb="FF0000CC"/>
      <name val="Times New Roman"/>
      <family val="1"/>
    </font>
    <font>
      <b/>
      <sz val="10.5"/>
      <color theme="1"/>
      <name val="Times New Roman"/>
      <family val="1"/>
    </font>
    <font>
      <sz val="1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right/>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center"/>
    </xf>
    <xf numFmtId="0" fontId="4" fillId="0" borderId="1" xfId="0" applyFont="1" applyFill="1" applyBorder="1" applyAlignment="1">
      <alignment horizontal="center"/>
    </xf>
    <xf numFmtId="0" fontId="8" fillId="0" borderId="1" xfId="0" applyFont="1" applyFill="1" applyBorder="1"/>
    <xf numFmtId="0" fontId="0" fillId="0" borderId="1" xfId="0" applyFill="1" applyBorder="1"/>
    <xf numFmtId="0" fontId="0" fillId="0" borderId="0" xfId="0" applyFill="1"/>
    <xf numFmtId="0" fontId="4" fillId="0" borderId="1" xfId="0" applyFont="1" applyFill="1" applyBorder="1"/>
    <xf numFmtId="0" fontId="5" fillId="0" borderId="1" xfId="0" applyFont="1" applyFill="1" applyBorder="1" applyAlignment="1" applyProtection="1">
      <alignment horizontal="center"/>
      <protection locked="0"/>
    </xf>
    <xf numFmtId="0" fontId="4" fillId="0" borderId="0" xfId="0" applyFont="1" applyFill="1"/>
    <xf numFmtId="0" fontId="1" fillId="0" borderId="1" xfId="0" applyFont="1" applyFill="1" applyBorder="1" applyAlignment="1">
      <alignment horizontal="center"/>
    </xf>
    <xf numFmtId="0" fontId="1" fillId="0" borderId="1" xfId="0" applyFont="1" applyFill="1" applyBorder="1" applyAlignment="1">
      <alignment wrapText="1"/>
    </xf>
    <xf numFmtId="0" fontId="6" fillId="0" borderId="1" xfId="0" applyFont="1" applyFill="1" applyBorder="1"/>
    <xf numFmtId="0" fontId="6" fillId="0" borderId="1" xfId="0" applyFont="1" applyFill="1" applyBorder="1" applyAlignment="1">
      <alignment horizontal="center"/>
    </xf>
    <xf numFmtId="0" fontId="5" fillId="0" borderId="1" xfId="0" applyFont="1" applyFill="1" applyBorder="1" applyAlignment="1">
      <alignment vertical="center"/>
    </xf>
    <xf numFmtId="0" fontId="0" fillId="0" borderId="1" xfId="0" applyFill="1" applyBorder="1" applyAlignment="1">
      <alignment vertical="center"/>
    </xf>
    <xf numFmtId="0" fontId="4" fillId="0" borderId="2" xfId="0" applyFont="1" applyFill="1" applyBorder="1"/>
    <xf numFmtId="0" fontId="5" fillId="0" borderId="2"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5" fillId="0" borderId="1" xfId="0" applyFont="1" applyFill="1" applyBorder="1"/>
    <xf numFmtId="164" fontId="5" fillId="0" borderId="1" xfId="0" applyNumberFormat="1" applyFont="1" applyFill="1" applyBorder="1" applyAlignment="1">
      <alignment horizontal="center"/>
    </xf>
    <xf numFmtId="1" fontId="5" fillId="0" borderId="1" xfId="0" applyNumberFormat="1" applyFont="1" applyFill="1" applyBorder="1" applyAlignment="1">
      <alignment horizontal="center" vertical="center"/>
    </xf>
    <xf numFmtId="0" fontId="7" fillId="0" borderId="0" xfId="0" applyFont="1" applyFill="1" applyAlignment="1">
      <alignment horizontal="center" vertical="center"/>
    </xf>
    <xf numFmtId="0" fontId="2" fillId="0" borderId="5" xfId="0" applyFont="1" applyFill="1" applyBorder="1" applyAlignment="1" applyProtection="1">
      <alignment horizontal="center" vertical="center"/>
      <protection locked="0"/>
    </xf>
    <xf numFmtId="0" fontId="4" fillId="0" borderId="2" xfId="0" applyFont="1" applyFill="1" applyBorder="1" applyAlignment="1">
      <alignment horizontal="left" vertical="center" wrapText="1"/>
    </xf>
    <xf numFmtId="0" fontId="4" fillId="0" borderId="0" xfId="0" applyFont="1" applyFill="1" applyAlignment="1">
      <alignment horizontal="left" wrapText="1"/>
    </xf>
    <xf numFmtId="0" fontId="7"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abSelected="1" workbookViewId="0">
      <selection activeCell="B12" sqref="B12"/>
    </sheetView>
  </sheetViews>
  <sheetFormatPr defaultRowHeight="15" x14ac:dyDescent="0.25"/>
  <cols>
    <col min="1" max="1" width="4.5703125" style="5" customWidth="1"/>
    <col min="2" max="2" width="77.140625" style="5" customWidth="1"/>
    <col min="3" max="3" width="11.5703125" style="5" customWidth="1"/>
    <col min="4" max="4" width="18" style="5" customWidth="1"/>
  </cols>
  <sheetData>
    <row r="1" spans="1:4" ht="19.5" customHeight="1" x14ac:dyDescent="0.25">
      <c r="A1" s="24" t="s">
        <v>12</v>
      </c>
      <c r="B1" s="24"/>
      <c r="C1" s="24"/>
    </row>
    <row r="3" spans="1:4" ht="21" customHeight="1" x14ac:dyDescent="0.25">
      <c r="A3" s="25" t="s">
        <v>41</v>
      </c>
      <c r="B3" s="25"/>
      <c r="C3" s="25"/>
    </row>
    <row r="4" spans="1:4" x14ac:dyDescent="0.25">
      <c r="A4" s="6" t="s">
        <v>3</v>
      </c>
      <c r="B4" s="6" t="s">
        <v>43</v>
      </c>
      <c r="C4" s="7"/>
    </row>
    <row r="5" spans="1:4" x14ac:dyDescent="0.25">
      <c r="A5" s="6" t="s">
        <v>4</v>
      </c>
      <c r="B5" s="6" t="s">
        <v>17</v>
      </c>
      <c r="C5" s="7">
        <v>3</v>
      </c>
    </row>
    <row r="6" spans="1:4" x14ac:dyDescent="0.25">
      <c r="A6" s="6" t="s">
        <v>4</v>
      </c>
      <c r="B6" s="6" t="s">
        <v>16</v>
      </c>
      <c r="C6" s="7">
        <v>0</v>
      </c>
    </row>
    <row r="7" spans="1:4" x14ac:dyDescent="0.25">
      <c r="A7" s="6" t="s">
        <v>33</v>
      </c>
      <c r="B7" s="6" t="s">
        <v>7</v>
      </c>
      <c r="C7" s="7">
        <v>1</v>
      </c>
    </row>
    <row r="8" spans="1:4" x14ac:dyDescent="0.25">
      <c r="A8" s="6" t="s">
        <v>34</v>
      </c>
      <c r="B8" s="6" t="s">
        <v>21</v>
      </c>
      <c r="C8" s="7">
        <v>0</v>
      </c>
    </row>
    <row r="9" spans="1:4" x14ac:dyDescent="0.25">
      <c r="A9" s="6" t="s">
        <v>20</v>
      </c>
      <c r="B9" s="6" t="s">
        <v>24</v>
      </c>
      <c r="C9" s="7">
        <v>2</v>
      </c>
    </row>
    <row r="10" spans="1:4" x14ac:dyDescent="0.25">
      <c r="A10" s="6" t="s">
        <v>23</v>
      </c>
      <c r="B10" s="6" t="s">
        <v>26</v>
      </c>
      <c r="C10" s="7">
        <v>1</v>
      </c>
    </row>
    <row r="11" spans="1:4" x14ac:dyDescent="0.25">
      <c r="A11" s="6" t="s">
        <v>38</v>
      </c>
      <c r="B11" s="6" t="s">
        <v>36</v>
      </c>
      <c r="C11" s="7">
        <v>1</v>
      </c>
    </row>
    <row r="12" spans="1:4" x14ac:dyDescent="0.25">
      <c r="A12" s="6" t="s">
        <v>39</v>
      </c>
      <c r="B12" s="6" t="s">
        <v>37</v>
      </c>
      <c r="C12" s="7">
        <v>2</v>
      </c>
    </row>
    <row r="13" spans="1:4" ht="9.75" customHeight="1" x14ac:dyDescent="0.25">
      <c r="A13" s="8"/>
      <c r="B13" s="8"/>
      <c r="C13" s="8"/>
    </row>
    <row r="14" spans="1:4" ht="9.75" customHeight="1" x14ac:dyDescent="0.25">
      <c r="A14" s="8"/>
      <c r="B14" s="8"/>
      <c r="C14" s="8"/>
    </row>
    <row r="15" spans="1:4" s="1" customFormat="1" ht="42" customHeight="1" x14ac:dyDescent="0.25">
      <c r="A15" s="19" t="s">
        <v>1</v>
      </c>
      <c r="B15" s="19" t="s">
        <v>11</v>
      </c>
      <c r="C15" s="19" t="s">
        <v>0</v>
      </c>
      <c r="D15" s="20" t="s">
        <v>35</v>
      </c>
    </row>
    <row r="16" spans="1:4" ht="18.75" customHeight="1" x14ac:dyDescent="0.25">
      <c r="A16" s="2">
        <v>1</v>
      </c>
      <c r="B16" s="3" t="s">
        <v>18</v>
      </c>
      <c r="C16" s="2">
        <f>C5*3</f>
        <v>9</v>
      </c>
      <c r="D16" s="4"/>
    </row>
    <row r="17" spans="1:4" ht="18.75" customHeight="1" x14ac:dyDescent="0.25">
      <c r="A17" s="2">
        <v>2</v>
      </c>
      <c r="B17" s="3" t="s">
        <v>19</v>
      </c>
      <c r="C17" s="2">
        <f>C5*1</f>
        <v>3</v>
      </c>
      <c r="D17" s="4"/>
    </row>
    <row r="18" spans="1:4" ht="18.75" customHeight="1" x14ac:dyDescent="0.25">
      <c r="A18" s="2">
        <v>3</v>
      </c>
      <c r="B18" s="3" t="s">
        <v>15</v>
      </c>
      <c r="C18" s="2">
        <f>C4*4</f>
        <v>0</v>
      </c>
      <c r="D18" s="4"/>
    </row>
    <row r="19" spans="1:4" ht="18.75" customHeight="1" x14ac:dyDescent="0.25">
      <c r="A19" s="2">
        <v>4</v>
      </c>
      <c r="B19" s="3" t="s">
        <v>14</v>
      </c>
      <c r="C19" s="2">
        <f>C8*3</f>
        <v>0</v>
      </c>
      <c r="D19" s="4"/>
    </row>
    <row r="20" spans="1:4" ht="18.75" customHeight="1" x14ac:dyDescent="0.25">
      <c r="A20" s="2">
        <v>5</v>
      </c>
      <c r="B20" s="3" t="s">
        <v>22</v>
      </c>
      <c r="C20" s="2">
        <f>IF(C9=1,21, IF(C9=2,15.3,11.5))</f>
        <v>15.3</v>
      </c>
      <c r="D20" s="4"/>
    </row>
    <row r="21" spans="1:4" ht="18.75" customHeight="1" x14ac:dyDescent="0.25">
      <c r="A21" s="2">
        <v>6</v>
      </c>
      <c r="B21" s="3" t="s">
        <v>5</v>
      </c>
      <c r="C21" s="2">
        <v>2</v>
      </c>
      <c r="D21" s="4"/>
    </row>
    <row r="22" spans="1:4" ht="18.75" customHeight="1" x14ac:dyDescent="0.25">
      <c r="A22" s="2">
        <v>7</v>
      </c>
      <c r="B22" s="3" t="s">
        <v>6</v>
      </c>
      <c r="C22" s="2">
        <v>2</v>
      </c>
      <c r="D22" s="4"/>
    </row>
    <row r="23" spans="1:4" ht="18.75" customHeight="1" x14ac:dyDescent="0.25">
      <c r="A23" s="2">
        <v>8</v>
      </c>
      <c r="B23" s="3" t="s">
        <v>30</v>
      </c>
      <c r="C23" s="2">
        <f>IF(C4&gt;27,8,4)</f>
        <v>4</v>
      </c>
      <c r="D23" s="4"/>
    </row>
    <row r="24" spans="1:4" ht="18.75" customHeight="1" x14ac:dyDescent="0.25">
      <c r="A24" s="2">
        <v>9</v>
      </c>
      <c r="B24" s="3" t="s">
        <v>31</v>
      </c>
      <c r="C24" s="2">
        <f>IF(C4&gt;27,8,4)</f>
        <v>4</v>
      </c>
      <c r="D24" s="4"/>
    </row>
    <row r="25" spans="1:4" ht="18.75" customHeight="1" x14ac:dyDescent="0.25">
      <c r="A25" s="2">
        <v>10</v>
      </c>
      <c r="B25" s="3" t="s">
        <v>32</v>
      </c>
      <c r="C25" s="2">
        <v>3</v>
      </c>
      <c r="D25" s="4"/>
    </row>
    <row r="26" spans="1:4" s="5" customFormat="1" ht="18.75" customHeight="1" x14ac:dyDescent="0.25">
      <c r="A26" s="2">
        <v>11</v>
      </c>
      <c r="B26" s="3" t="s">
        <v>13</v>
      </c>
      <c r="C26" s="2">
        <v>3</v>
      </c>
      <c r="D26" s="4"/>
    </row>
    <row r="27" spans="1:4" ht="18.75" customHeight="1" x14ac:dyDescent="0.25">
      <c r="A27" s="2">
        <v>13</v>
      </c>
      <c r="B27" s="3" t="s">
        <v>27</v>
      </c>
      <c r="C27" s="2">
        <f>IF(C10=0,19,0)</f>
        <v>0</v>
      </c>
      <c r="D27" s="4"/>
    </row>
    <row r="28" spans="1:4" ht="18.75" customHeight="1" x14ac:dyDescent="0.25">
      <c r="A28" s="2">
        <v>14</v>
      </c>
      <c r="B28" s="3" t="s">
        <v>28</v>
      </c>
      <c r="C28" s="2">
        <f>IF(C7&gt;0,0,19)</f>
        <v>0</v>
      </c>
      <c r="D28" s="4"/>
    </row>
    <row r="29" spans="1:4" ht="18.75" customHeight="1" x14ac:dyDescent="0.25">
      <c r="A29" s="2">
        <v>15</v>
      </c>
      <c r="B29" s="3" t="s">
        <v>40</v>
      </c>
      <c r="C29" s="2">
        <f>C11*2+C12*4</f>
        <v>10</v>
      </c>
      <c r="D29" s="4"/>
    </row>
    <row r="30" spans="1:4" ht="18.75" customHeight="1" x14ac:dyDescent="0.25">
      <c r="A30" s="11"/>
      <c r="B30" s="11" t="s">
        <v>2</v>
      </c>
      <c r="C30" s="12">
        <f>SUM(C16:C28)-C29</f>
        <v>35.299999999999997</v>
      </c>
      <c r="D30" s="4"/>
    </row>
    <row r="31" spans="1:4" ht="18.75" customHeight="1" x14ac:dyDescent="0.25">
      <c r="A31" s="21"/>
      <c r="B31" s="21" t="s">
        <v>8</v>
      </c>
      <c r="C31" s="22">
        <f>C30/19</f>
        <v>1.857894736842105</v>
      </c>
      <c r="D31" s="4"/>
    </row>
    <row r="32" spans="1:4" ht="8.25" customHeight="1" x14ac:dyDescent="0.25">
      <c r="A32" s="8"/>
      <c r="B32" s="8"/>
      <c r="C32" s="8"/>
    </row>
    <row r="33" spans="1:3" x14ac:dyDescent="0.25">
      <c r="A33" s="15"/>
      <c r="B33" s="16" t="s">
        <v>9</v>
      </c>
      <c r="C33" s="15"/>
    </row>
    <row r="34" spans="1:3" ht="48.75" customHeight="1" x14ac:dyDescent="0.25">
      <c r="A34" s="17">
        <v>1</v>
      </c>
      <c r="B34" s="26" t="s">
        <v>29</v>
      </c>
      <c r="C34" s="26"/>
    </row>
    <row r="35" spans="1:3" ht="44.25" customHeight="1" x14ac:dyDescent="0.25">
      <c r="A35" s="18">
        <v>2</v>
      </c>
      <c r="B35" s="27" t="s">
        <v>10</v>
      </c>
      <c r="C35" s="27"/>
    </row>
  </sheetData>
  <mergeCells count="4">
    <mergeCell ref="A1:C1"/>
    <mergeCell ref="A3:C3"/>
    <mergeCell ref="B34:C34"/>
    <mergeCell ref="B35:C35"/>
  </mergeCells>
  <dataValidations count="7">
    <dataValidation allowBlank="1" showInputMessage="1" showErrorMessage="1" promptTitle="Căn cứ giảm trừ" prompt="Vị trí việc làm đã được UBND tỉnh phê duyệt." sqref="C28:C29"/>
    <dataValidation allowBlank="1" showInputMessage="1" showErrorMessage="1" promptTitle="Căn cứ giảm trừ" prompt="Văn bản hợp nhất số 03/VBHN-BGDĐT ngày 23/6/2017 của Bộ GDĐT Quy định về chế độ làm việc đối với giáo viên phổ thông" sqref="C16:C19 C21:C27"/>
    <dataValidation allowBlank="1" showInputMessage="1" showErrorMessage="1" promptTitle="Lưu ý:" prompt="Nhập số 0 nếu không có nhân viên thiết bị, số 1 nếu có nhân viên thiết bị để tính số tiết cần thiết cho công tác kiêm nhiệm vị trí việc làm thiết bị, thí nghiệm." sqref="C7:C12"/>
    <dataValidation allowBlank="1" showInputMessage="1" showErrorMessage="1" promptTitle="Lưu ý:" prompt="Nhập số giáo viên nữ nuôi con nhỏ dưới 12 tháng tuổi để tính được số tiết giảm trừ cho nữ giáo viên nuôi con nhỏ." sqref="C6"/>
    <dataValidation allowBlank="1" showInputMessage="1" showErrorMessage="1" promptTitle="Lưu ý:" prompt="Nhập số lượng tổ chuyên môn để tính được số tiết giảm trừ cho tổ trưởng và tổ phó chuyên môn." sqref="C5"/>
    <dataValidation allowBlank="1" showInputMessage="1" showErrorMessage="1" promptTitle="Lưu ý:" prompt="Nhập số lớp của năm học hiện tại để tính được số tiết giảm trừ cho giáo viên chủ nhiệm lớp" sqref="C4"/>
    <dataValidation allowBlank="1" showInputMessage="1" showErrorMessage="1" promptTitle="Căn cứ giảm trừ:" prompt="Thông tư số 08/2016/TT-BGDĐT ngày ngày 28 tháng 03 năm 2016 của Bộ GDĐT" sqref="C20"/>
  </dataValidations>
  <pageMargins left="0.48" right="0.47" top="0.4" bottom="0.37" header="0.3" footer="0.2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3" sqref="B3"/>
    </sheetView>
  </sheetViews>
  <sheetFormatPr defaultRowHeight="15" x14ac:dyDescent="0.25"/>
  <cols>
    <col min="1" max="1" width="3.85546875" style="5" customWidth="1"/>
    <col min="2" max="2" width="77.140625" style="5" customWidth="1"/>
    <col min="3" max="3" width="11.5703125" style="5" customWidth="1"/>
    <col min="4" max="4" width="19.5703125" style="5" customWidth="1"/>
  </cols>
  <sheetData>
    <row r="1" spans="1:4" ht="38.25" customHeight="1" x14ac:dyDescent="0.25">
      <c r="A1" s="28" t="s">
        <v>12</v>
      </c>
      <c r="B1" s="28"/>
      <c r="C1" s="28"/>
    </row>
    <row r="2" spans="1:4" ht="21" customHeight="1" x14ac:dyDescent="0.25">
      <c r="A2" s="25" t="s">
        <v>42</v>
      </c>
      <c r="B2" s="25"/>
      <c r="C2" s="25"/>
    </row>
    <row r="3" spans="1:4" x14ac:dyDescent="0.25">
      <c r="A3" s="6" t="s">
        <v>3</v>
      </c>
      <c r="B3" s="6" t="s">
        <v>43</v>
      </c>
      <c r="C3" s="7"/>
    </row>
    <row r="4" spans="1:4" x14ac:dyDescent="0.25">
      <c r="A4" s="6" t="s">
        <v>4</v>
      </c>
      <c r="B4" s="6" t="s">
        <v>17</v>
      </c>
      <c r="C4" s="7">
        <v>3</v>
      </c>
    </row>
    <row r="5" spans="1:4" x14ac:dyDescent="0.25">
      <c r="A5" s="6" t="s">
        <v>4</v>
      </c>
      <c r="B5" s="6" t="s">
        <v>16</v>
      </c>
      <c r="C5" s="7">
        <v>0</v>
      </c>
    </row>
    <row r="6" spans="1:4" x14ac:dyDescent="0.25">
      <c r="A6" s="6" t="s">
        <v>33</v>
      </c>
      <c r="B6" s="6" t="s">
        <v>21</v>
      </c>
      <c r="C6" s="7">
        <v>0</v>
      </c>
    </row>
    <row r="7" spans="1:4" x14ac:dyDescent="0.25">
      <c r="A7" s="6" t="s">
        <v>34</v>
      </c>
      <c r="B7" s="6" t="s">
        <v>24</v>
      </c>
      <c r="C7" s="7">
        <v>2</v>
      </c>
    </row>
    <row r="8" spans="1:4" x14ac:dyDescent="0.25">
      <c r="A8" s="6" t="s">
        <v>20</v>
      </c>
      <c r="B8" s="6" t="s">
        <v>26</v>
      </c>
      <c r="C8" s="7">
        <v>1</v>
      </c>
    </row>
    <row r="9" spans="1:4" x14ac:dyDescent="0.25">
      <c r="A9" s="6" t="s">
        <v>38</v>
      </c>
      <c r="B9" s="6" t="s">
        <v>36</v>
      </c>
      <c r="C9" s="7">
        <v>1</v>
      </c>
    </row>
    <row r="10" spans="1:4" x14ac:dyDescent="0.25">
      <c r="A10" s="6" t="s">
        <v>39</v>
      </c>
      <c r="B10" s="6" t="s">
        <v>37</v>
      </c>
      <c r="C10" s="7">
        <v>2</v>
      </c>
    </row>
    <row r="11" spans="1:4" ht="9.75" customHeight="1" x14ac:dyDescent="0.25">
      <c r="A11" s="8"/>
      <c r="B11" s="8"/>
      <c r="C11" s="8"/>
    </row>
    <row r="12" spans="1:4" ht="9.75" customHeight="1" x14ac:dyDescent="0.25">
      <c r="A12" s="8"/>
      <c r="B12" s="8"/>
      <c r="C12" s="8"/>
    </row>
    <row r="13" spans="1:4" ht="29.25" x14ac:dyDescent="0.25">
      <c r="A13" s="9" t="s">
        <v>1</v>
      </c>
      <c r="B13" s="9" t="s">
        <v>11</v>
      </c>
      <c r="C13" s="9" t="s">
        <v>0</v>
      </c>
      <c r="D13" s="10" t="s">
        <v>35</v>
      </c>
    </row>
    <row r="14" spans="1:4" ht="18" customHeight="1" x14ac:dyDescent="0.25">
      <c r="A14" s="2">
        <v>1</v>
      </c>
      <c r="B14" s="3" t="s">
        <v>18</v>
      </c>
      <c r="C14" s="2">
        <f>C4*3</f>
        <v>9</v>
      </c>
      <c r="D14" s="4"/>
    </row>
    <row r="15" spans="1:4" ht="18" customHeight="1" x14ac:dyDescent="0.25">
      <c r="A15" s="2">
        <v>2</v>
      </c>
      <c r="B15" s="3" t="s">
        <v>19</v>
      </c>
      <c r="C15" s="2">
        <f>C4*1</f>
        <v>3</v>
      </c>
      <c r="D15" s="4"/>
    </row>
    <row r="16" spans="1:4" ht="18" customHeight="1" x14ac:dyDescent="0.25">
      <c r="A16" s="2">
        <v>3</v>
      </c>
      <c r="B16" s="3" t="s">
        <v>15</v>
      </c>
      <c r="C16" s="2">
        <f>C3*4</f>
        <v>0</v>
      </c>
      <c r="D16" s="4"/>
    </row>
    <row r="17" spans="1:4" ht="18" customHeight="1" x14ac:dyDescent="0.25">
      <c r="A17" s="2">
        <v>4</v>
      </c>
      <c r="B17" s="3" t="s">
        <v>14</v>
      </c>
      <c r="C17" s="2">
        <f>C6*3</f>
        <v>0</v>
      </c>
      <c r="D17" s="4"/>
    </row>
    <row r="18" spans="1:4" ht="18" customHeight="1" x14ac:dyDescent="0.25">
      <c r="A18" s="2">
        <v>5</v>
      </c>
      <c r="B18" s="3" t="s">
        <v>22</v>
      </c>
      <c r="C18" s="2">
        <f>IF(C7=1,21, IF(C7=2,15.3,11.5))</f>
        <v>15.3</v>
      </c>
      <c r="D18" s="4"/>
    </row>
    <row r="19" spans="1:4" ht="18" customHeight="1" x14ac:dyDescent="0.25">
      <c r="A19" s="2">
        <v>6</v>
      </c>
      <c r="B19" s="3" t="s">
        <v>5</v>
      </c>
      <c r="C19" s="2">
        <v>2</v>
      </c>
      <c r="D19" s="4"/>
    </row>
    <row r="20" spans="1:4" ht="18" customHeight="1" x14ac:dyDescent="0.25">
      <c r="A20" s="2">
        <v>7</v>
      </c>
      <c r="B20" s="3" t="s">
        <v>6</v>
      </c>
      <c r="C20" s="2">
        <v>2</v>
      </c>
      <c r="D20" s="4"/>
    </row>
    <row r="21" spans="1:4" ht="18" customHeight="1" x14ac:dyDescent="0.25">
      <c r="A21" s="2">
        <v>8</v>
      </c>
      <c r="B21" s="3" t="s">
        <v>30</v>
      </c>
      <c r="C21" s="2">
        <f>IF(C3&gt;28,8,4)</f>
        <v>4</v>
      </c>
      <c r="D21" s="4"/>
    </row>
    <row r="22" spans="1:4" ht="18" customHeight="1" x14ac:dyDescent="0.25">
      <c r="A22" s="2">
        <v>9</v>
      </c>
      <c r="B22" s="3" t="s">
        <v>31</v>
      </c>
      <c r="C22" s="2">
        <f>IF(C3&gt;28,8,4)</f>
        <v>4</v>
      </c>
      <c r="D22" s="4"/>
    </row>
    <row r="23" spans="1:4" ht="18" customHeight="1" x14ac:dyDescent="0.25">
      <c r="A23" s="2">
        <v>10</v>
      </c>
      <c r="B23" s="3" t="s">
        <v>13</v>
      </c>
      <c r="C23" s="2">
        <v>3</v>
      </c>
      <c r="D23" s="4"/>
    </row>
    <row r="24" spans="1:4" ht="18" customHeight="1" x14ac:dyDescent="0.25">
      <c r="A24" s="2">
        <v>11</v>
      </c>
      <c r="B24" s="3" t="s">
        <v>32</v>
      </c>
      <c r="C24" s="2">
        <v>3</v>
      </c>
      <c r="D24" s="4"/>
    </row>
    <row r="25" spans="1:4" ht="18" customHeight="1" x14ac:dyDescent="0.25">
      <c r="A25" s="2">
        <v>12</v>
      </c>
      <c r="B25" s="3" t="s">
        <v>25</v>
      </c>
      <c r="C25" s="2">
        <f>IF(C8=0,23,0)</f>
        <v>0</v>
      </c>
      <c r="D25" s="4"/>
    </row>
    <row r="26" spans="1:4" ht="18" customHeight="1" x14ac:dyDescent="0.25">
      <c r="A26" s="2">
        <v>15</v>
      </c>
      <c r="B26" s="3" t="s">
        <v>40</v>
      </c>
      <c r="C26" s="2">
        <f>C9*2+C10*4</f>
        <v>10</v>
      </c>
      <c r="D26" s="4"/>
    </row>
    <row r="27" spans="1:4" ht="18" customHeight="1" x14ac:dyDescent="0.25">
      <c r="A27" s="11"/>
      <c r="B27" s="11" t="s">
        <v>2</v>
      </c>
      <c r="C27" s="12">
        <f>SUM(C14:C25)-C26</f>
        <v>35.299999999999997</v>
      </c>
      <c r="D27" s="4"/>
    </row>
    <row r="28" spans="1:4" s="1" customFormat="1" ht="18" customHeight="1" x14ac:dyDescent="0.25">
      <c r="A28" s="13"/>
      <c r="B28" s="13" t="s">
        <v>8</v>
      </c>
      <c r="C28" s="23">
        <f>C27/23</f>
        <v>1.534782608695652</v>
      </c>
      <c r="D28" s="14"/>
    </row>
    <row r="29" spans="1:4" ht="8.25" customHeight="1" x14ac:dyDescent="0.25">
      <c r="A29" s="8"/>
      <c r="B29" s="8"/>
      <c r="C29" s="8"/>
    </row>
    <row r="30" spans="1:4" x14ac:dyDescent="0.25">
      <c r="A30" s="15"/>
      <c r="B30" s="16" t="s">
        <v>9</v>
      </c>
      <c r="C30" s="15"/>
    </row>
    <row r="31" spans="1:4" ht="29.25" customHeight="1" x14ac:dyDescent="0.25">
      <c r="A31" s="17">
        <v>1</v>
      </c>
      <c r="B31" s="26" t="s">
        <v>29</v>
      </c>
      <c r="C31" s="26"/>
    </row>
    <row r="32" spans="1:4" ht="46.5" customHeight="1" x14ac:dyDescent="0.25">
      <c r="A32" s="18">
        <v>2</v>
      </c>
      <c r="B32" s="27" t="s">
        <v>10</v>
      </c>
      <c r="C32" s="27"/>
    </row>
  </sheetData>
  <mergeCells count="4">
    <mergeCell ref="B32:C32"/>
    <mergeCell ref="A1:C1"/>
    <mergeCell ref="A2:C2"/>
    <mergeCell ref="B31:C31"/>
  </mergeCells>
  <dataValidations count="6">
    <dataValidation allowBlank="1" showInputMessage="1" showErrorMessage="1" promptTitle="Lưu ý:" prompt="Nhập số lớp của năm học hiện tại để tính được số tiết giảm trừ cho giáo viên chủ nhiệm lớp" sqref="C3"/>
    <dataValidation allowBlank="1" showInputMessage="1" showErrorMessage="1" promptTitle="Lưu ý:" prompt="Nhập số lượng tổ chuyên môn để tính được số tiết giảm trừ cho tổ trưởng và tổ phó chuyên môn." sqref="C4"/>
    <dataValidation allowBlank="1" showInputMessage="1" showErrorMessage="1" promptTitle="Lưu ý:" prompt="Nhập số giáo viên nữ nuôi con nhỏ dưới 12 tháng tuổi để tính được số tiết giảm trừ cho nữ giáo viên nuôi con nhỏ." sqref="C5"/>
    <dataValidation allowBlank="1" showInputMessage="1" showErrorMessage="1" promptTitle="Căn cứ giảm trừ" prompt="Văn bản hợp nhất số 03/VBHN-BGDĐT ngày 23/6/2017 của Bộ GDĐT Quy định về chế độ làm việc đối với giáo viên phổ thông" sqref="C14:C17 C19:C26"/>
    <dataValidation allowBlank="1" showInputMessage="1" showErrorMessage="1" promptTitle="Căn cứ giảm trừ:" prompt="Thông tư số 08/2016/TT-BGDĐT ngày ngày 28 tháng 03 năm 2016 của Bộ GDĐT" sqref="C18"/>
    <dataValidation allowBlank="1" showInputMessage="1" showErrorMessage="1" promptTitle="Lưu ý:" prompt="Nhập số 0 nếu không có nhân viên thiết bị, số 1 nếu có nhân viên thiết bị để tính số tiết cần thiết cho công tác kiêm nhiệm vị trí việc làm thiết bị, thí nghiệm." sqref="C6:C10"/>
  </dataValidations>
  <pageMargins left="0.48" right="0.47" top="0.56000000000000005" bottom="0.53"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THCS</vt:lpstr>
      <vt:lpstr>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2023-04-18T04:28:59Z</cp:lastPrinted>
  <dcterms:created xsi:type="dcterms:W3CDTF">2022-08-17T00:10:09Z</dcterms:created>
  <dcterms:modified xsi:type="dcterms:W3CDTF">2025-09-17T07:07:04Z</dcterms:modified>
</cp:coreProperties>
</file>