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NĂM 2025\1. CÔNG VĂN\5. Tháng 5\4. CV gửi Sở Tư pháp, Sở Tài chính\"/>
    </mc:Choice>
  </mc:AlternateContent>
  <xr:revisionPtr revIDLastSave="0" documentId="13_ncr:1_{1CC17E38-CDAE-4EB5-B80E-17921605F7C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PL1 HY" sheetId="15" r:id="rId1"/>
    <sheet name="PL2 HY" sheetId="10" r:id="rId2"/>
    <sheet name="PL3 HY" sheetId="4" r:id="rId3"/>
    <sheet name="PL4 HY" sheetId="5" r:id="rId4"/>
    <sheet name="PL5 TB" sheetId="16" r:id="rId5"/>
    <sheet name="PL6  TB" sheetId="20" r:id="rId6"/>
    <sheet name="PL7 TB" sheetId="18" r:id="rId7"/>
    <sheet name="PL8 TB" sheetId="19" r:id="rId8"/>
  </sheets>
  <externalReferences>
    <externalReference r:id="rId9"/>
  </externalReferences>
  <definedNames>
    <definedName name="_xlnm._FilterDatabase" localSheetId="1" hidden="1">'PL2 HY'!$A$5:$AR$82</definedName>
    <definedName name="_xlnm._FilterDatabase" localSheetId="5" hidden="1">'PL6  TB'!$A$5:$AR$82</definedName>
    <definedName name="_xlnm.Print_Titles" localSheetId="0">'PL1 HY'!$5:$6</definedName>
    <definedName name="_xlnm.Print_Titles" localSheetId="1">'PL2 HY'!$3:$5</definedName>
    <definedName name="_xlnm.Print_Titles" localSheetId="5">'PL6  TB'!$3:$5</definedName>
  </definedNames>
  <calcPr calcId="181029"/>
</workbook>
</file>

<file path=xl/calcChain.xml><?xml version="1.0" encoding="utf-8"?>
<calcChain xmlns="http://schemas.openxmlformats.org/spreadsheetml/2006/main">
  <c r="D327" i="19" l="1"/>
  <c r="D324" i="19"/>
  <c r="D322" i="19"/>
  <c r="D319" i="19"/>
  <c r="D308" i="19"/>
  <c r="D300" i="19"/>
  <c r="D297" i="19"/>
  <c r="D296" i="19"/>
  <c r="D292" i="19"/>
  <c r="D287" i="19"/>
  <c r="D283" i="19"/>
  <c r="D272" i="19"/>
  <c r="D269" i="19"/>
  <c r="D266" i="19"/>
  <c r="D251" i="19"/>
  <c r="D249" i="19"/>
  <c r="D248" i="19" s="1"/>
  <c r="D243" i="19" s="1"/>
  <c r="D244" i="19"/>
  <c r="H33" i="18"/>
  <c r="C33" i="18" s="1"/>
  <c r="H30" i="18"/>
  <c r="C30" i="18"/>
  <c r="C26" i="18"/>
  <c r="C24" i="18"/>
  <c r="C21" i="18"/>
  <c r="C19" i="18" s="1"/>
  <c r="C17" i="18"/>
  <c r="C15" i="18" s="1"/>
  <c r="I12" i="18"/>
  <c r="E12" i="18"/>
  <c r="C12" i="18"/>
  <c r="C11" i="18"/>
  <c r="C10" i="18"/>
  <c r="C9" i="18"/>
  <c r="E9" i="18" s="1"/>
  <c r="C7" i="18"/>
  <c r="I20" i="16"/>
  <c r="H20" i="16"/>
  <c r="G20" i="16"/>
  <c r="F20" i="16"/>
  <c r="E20" i="16"/>
  <c r="D20" i="16"/>
  <c r="C20" i="16"/>
  <c r="I8" i="16"/>
  <c r="H8" i="16"/>
  <c r="G8" i="16"/>
  <c r="F8" i="16"/>
  <c r="E8" i="16"/>
  <c r="D8" i="16"/>
  <c r="J127" i="10" l="1"/>
  <c r="J128" i="10" s="1"/>
  <c r="J129" i="10" s="1"/>
  <c r="J130" i="10" s="1"/>
  <c r="J125" i="10"/>
  <c r="C47" i="5" l="1"/>
  <c r="C46" i="5"/>
  <c r="C36" i="5"/>
  <c r="C30" i="5"/>
  <c r="C29" i="5"/>
  <c r="C27" i="5"/>
  <c r="C25" i="5"/>
  <c r="C24" i="5"/>
  <c r="C23" i="5"/>
  <c r="C22" i="5"/>
  <c r="C18" i="5"/>
  <c r="C27" i="4"/>
  <c r="D8" i="15"/>
  <c r="E8" i="15"/>
  <c r="F8" i="15"/>
  <c r="G8" i="15"/>
  <c r="H8" i="15"/>
  <c r="I8" i="15"/>
  <c r="E20" i="15"/>
  <c r="F20" i="15"/>
  <c r="G20" i="15"/>
  <c r="H20" i="15"/>
  <c r="I20" i="15"/>
  <c r="D20" i="15"/>
  <c r="C8" i="15"/>
</calcChain>
</file>

<file path=xl/sharedStrings.xml><?xml version="1.0" encoding="utf-8"?>
<sst xmlns="http://schemas.openxmlformats.org/spreadsheetml/2006/main" count="7062" uniqueCount="2503">
  <si>
    <t>STT</t>
  </si>
  <si>
    <t>Cơ cấu tổ chức</t>
  </si>
  <si>
    <t>Số lượng có mặt</t>
  </si>
  <si>
    <t>Công chức</t>
  </si>
  <si>
    <t>Viên chức</t>
  </si>
  <si>
    <t>Số cấp trưởng</t>
  </si>
  <si>
    <t>Số cấp phó</t>
  </si>
  <si>
    <t>Ghi chú</t>
  </si>
  <si>
    <t>I</t>
  </si>
  <si>
    <t>Tổ chức hành chính</t>
  </si>
  <si>
    <t>Lãnh đạo Sở</t>
  </si>
  <si>
    <t>Văn phòng Sở</t>
  </si>
  <si>
    <t>Thanh tra Sở</t>
  </si>
  <si>
    <t>II</t>
  </si>
  <si>
    <t>Đơn vị sự nghiệp</t>
  </si>
  <si>
    <t>TỔNG CỘNG</t>
  </si>
  <si>
    <t>PHỤ LỤC 1</t>
  </si>
  <si>
    <t>Biên chế công chức giao năm 2025</t>
  </si>
  <si>
    <t>PHỤ LỤC 03</t>
  </si>
  <si>
    <t>Nội dung</t>
  </si>
  <si>
    <t>Số tiền</t>
  </si>
  <si>
    <t>Cơ quan Sở</t>
  </si>
  <si>
    <t>Năm 2025</t>
  </si>
  <si>
    <t>III</t>
  </si>
  <si>
    <t>Số lượng</t>
  </si>
  <si>
    <t>Máy in</t>
  </si>
  <si>
    <t>Bàn ghế tiếp khách</t>
  </si>
  <si>
    <t>Tổng cộng</t>
  </si>
  <si>
    <t>Tổng</t>
  </si>
  <si>
    <t>A</t>
  </si>
  <si>
    <t>01.001</t>
  </si>
  <si>
    <t>01.002</t>
  </si>
  <si>
    <t>15/9/2006</t>
  </si>
  <si>
    <t>Hành chính học</t>
  </si>
  <si>
    <t>01.003</t>
  </si>
  <si>
    <t>QTKD</t>
  </si>
  <si>
    <t>Tin học</t>
  </si>
  <si>
    <t>Kinh tế</t>
  </si>
  <si>
    <t>04.025</t>
  </si>
  <si>
    <t>IV</t>
  </si>
  <si>
    <t>15/01/2009</t>
  </si>
  <si>
    <t>ĐH</t>
  </si>
  <si>
    <t>01/11/2012</t>
  </si>
  <si>
    <t>Kế toán</t>
  </si>
  <si>
    <t>Quản lý kinh tế</t>
  </si>
  <si>
    <t>VI</t>
  </si>
  <si>
    <t>01/12/2012</t>
  </si>
  <si>
    <t>01/01/2016</t>
  </si>
  <si>
    <t>CQ</t>
  </si>
  <si>
    <t>Chuyên viên</t>
  </si>
  <si>
    <t>B</t>
  </si>
  <si>
    <t>01/11/2008</t>
  </si>
  <si>
    <t>TC</t>
  </si>
  <si>
    <t>01/8/2001</t>
  </si>
  <si>
    <t>01/11/2005</t>
  </si>
  <si>
    <t>01/01/2006</t>
  </si>
  <si>
    <t>01/01/1994</t>
  </si>
  <si>
    <t>01/03/2021</t>
  </si>
  <si>
    <t>01.004</t>
  </si>
  <si>
    <t>CĐ</t>
  </si>
  <si>
    <t>Chu Văn An</t>
  </si>
  <si>
    <t>KTQD</t>
  </si>
  <si>
    <t>Phó Chánh VP</t>
  </si>
  <si>
    <t>Nguyễn Anh Tuấn</t>
  </si>
  <si>
    <t>B1</t>
  </si>
  <si>
    <t>Đỗ Thị Yến</t>
  </si>
  <si>
    <t>Nguyễn Thị Hương</t>
  </si>
  <si>
    <t>22/3/1988</t>
  </si>
  <si>
    <t>10/12/1989</t>
  </si>
  <si>
    <t>01/8/2009</t>
  </si>
  <si>
    <t>Nguyễn Thị Nga</t>
  </si>
  <si>
    <t>01/01/2003</t>
  </si>
  <si>
    <t>Luật</t>
  </si>
  <si>
    <t>01/6/2006</t>
  </si>
  <si>
    <t>01/10/1997</t>
  </si>
  <si>
    <t>Giám đốc</t>
  </si>
  <si>
    <t>Cao đẳng</t>
  </si>
  <si>
    <t>Quản trị kinh doanh</t>
  </si>
  <si>
    <t>Nguyễn Thị Hải Yến</t>
  </si>
  <si>
    <t>Đại học Chu Văn An</t>
  </si>
  <si>
    <t>C</t>
  </si>
  <si>
    <t>SC</t>
  </si>
  <si>
    <t>ĐH
Kinh tế quốc dân</t>
  </si>
  <si>
    <t>D</t>
  </si>
  <si>
    <t>Tên cơ quan, đơn vị; Họ và tên</t>
  </si>
  <si>
    <t>Ngày, tháng, năm sinh</t>
  </si>
  <si>
    <t>Quê quán</t>
  </si>
  <si>
    <t>Chức vụ hoặc chức danh hiện đang công tác</t>
  </si>
  <si>
    <t>Ngày, tháng, năm tuyển dụng</t>
  </si>
  <si>
    <t>Ngày, tháng, năm bổ nhiệm chức vụ lãnh đạo quản lý hiện tại</t>
  </si>
  <si>
    <t>Ngày vào Đảng</t>
  </si>
  <si>
    <t xml:space="preserve">Trình độ </t>
  </si>
  <si>
    <t>Mã ngạch</t>
  </si>
  <si>
    <t>Dân tộc</t>
  </si>
  <si>
    <t>Tôn giáo</t>
  </si>
  <si>
    <t>Chuyên môn</t>
  </si>
  <si>
    <t>Lý luận chính trị</t>
  </si>
  <si>
    <t>Bồi dưỡng QLNN, CDNN</t>
  </si>
  <si>
    <t>Ngoại ngữ</t>
  </si>
  <si>
    <t>Nam</t>
  </si>
  <si>
    <t>Nữ</t>
  </si>
  <si>
    <t>Trình độ</t>
  </si>
  <si>
    <t>H.thức đ.tạo</t>
  </si>
  <si>
    <t>Trường đào tạo</t>
  </si>
  <si>
    <t>Ngành đào tạo</t>
  </si>
  <si>
    <t xml:space="preserve">Tiếng Anh </t>
  </si>
  <si>
    <t>Ngoại ngữ khác</t>
  </si>
  <si>
    <t>CC</t>
  </si>
  <si>
    <t>CVCC</t>
  </si>
  <si>
    <t>Kinh</t>
  </si>
  <si>
    <t>Không</t>
  </si>
  <si>
    <t>Nghĩa Dân, Kim Động</t>
  </si>
  <si>
    <t>CVC</t>
  </si>
  <si>
    <t>01/11/2014</t>
  </si>
  <si>
    <t>Vân Du, Ân Thi</t>
  </si>
  <si>
    <t>CV</t>
  </si>
  <si>
    <t>ĐH Luật</t>
  </si>
  <si>
    <t>01003</t>
  </si>
  <si>
    <t>19/5/2018</t>
  </si>
  <si>
    <t>19/5/2015</t>
  </si>
  <si>
    <t>Đình Cao, Phù Cừ, Hưng Yên</t>
  </si>
  <si>
    <t>Sơ cấp</t>
  </si>
  <si>
    <t>10/6/2011</t>
  </si>
  <si>
    <t>Xã Thiện Phiến, huyện Tiên Lữ, tỉnh Hưng Yên</t>
  </si>
  <si>
    <t>Minh Tân, Phù Cừ, Hưng Yên</t>
  </si>
  <si>
    <t>Học viện Nông nghiệp Việt Nam</t>
  </si>
  <si>
    <t>Đại học Kinh tế quốc dân</t>
  </si>
  <si>
    <t>Lý Thường Kiệt, Yên Mỹ, Hưng Yên</t>
  </si>
  <si>
    <t>A2</t>
  </si>
  <si>
    <t>Tài chính</t>
  </si>
  <si>
    <t>07/11/2014</t>
  </si>
  <si>
    <t>07/11/2016</t>
  </si>
  <si>
    <t>Cử nhân</t>
  </si>
  <si>
    <t>Ân Thi, Hưng Yên</t>
  </si>
  <si>
    <t>Yên Mỹ, Hưng Yên</t>
  </si>
  <si>
    <t>03/02/2016</t>
  </si>
  <si>
    <t>Biên chế viên chức được giao năm 2025</t>
  </si>
  <si>
    <t>01/02/2008</t>
  </si>
  <si>
    <t>Nguyễn Thị Tươi</t>
  </si>
  <si>
    <t>06/02/1972</t>
  </si>
  <si>
    <t>Thành phố Hưng Yên, HY</t>
  </si>
  <si>
    <t>24/5/1996</t>
  </si>
  <si>
    <t>ĐH/ThS</t>
  </si>
  <si>
    <t>22/4/1980</t>
  </si>
  <si>
    <t>Văn Nhuệ, Ân Thi, HY</t>
  </si>
  <si>
    <t>11/9/2007</t>
  </si>
  <si>
    <t>B1-EU</t>
  </si>
  <si>
    <t>5</t>
  </si>
  <si>
    <t>Vũ Quốc Khánh</t>
  </si>
  <si>
    <t>02/09/1988</t>
  </si>
  <si>
    <t>Dị Chế, Tiên Lữ, HY</t>
  </si>
  <si>
    <t>Chánh VP</t>
  </si>
  <si>
    <t>ĐH Hải Phòng</t>
  </si>
  <si>
    <t>Nguyễn Bá Hoàng</t>
  </si>
  <si>
    <t>29/3/1991</t>
  </si>
  <si>
    <t>23/01/2017</t>
  </si>
  <si>
    <t>7</t>
  </si>
  <si>
    <t>Chu Bình Mích</t>
  </si>
  <si>
    <t>14/12/1989</t>
  </si>
  <si>
    <t>Đồng Than, Yên Mỹ, HY</t>
  </si>
  <si>
    <t>Khoa học máy tính</t>
  </si>
  <si>
    <t>8</t>
  </si>
  <si>
    <t>Mai Hồng Quân</t>
  </si>
  <si>
    <t>19/11/1990</t>
  </si>
  <si>
    <t>Liên phương -
 thành phố 
Hưng Yên</t>
  </si>
  <si>
    <t>01/9/2021</t>
  </si>
  <si>
    <t>HV Tài chính/Đại học Luật</t>
  </si>
  <si>
    <t>Kế toán/Luật</t>
  </si>
  <si>
    <t>9</t>
  </si>
  <si>
    <t>Lê Thị Yến</t>
  </si>
  <si>
    <t>07/11/1987</t>
  </si>
  <si>
    <t>Hoài Thượng, Thuận Thành, Bắc Ninh</t>
  </si>
  <si>
    <t>09/01/2021</t>
  </si>
  <si>
    <t>Đại học Tài chính Ngân hàng Hà Nội</t>
  </si>
  <si>
    <t>Tài chính Ngân hàng</t>
  </si>
  <si>
    <t>10</t>
  </si>
  <si>
    <t>Vũ Thị Sang</t>
  </si>
  <si>
    <t>07/9/1990</t>
  </si>
  <si>
    <t>P. Hiến Nam, Tp Hưng Yên, HY</t>
  </si>
  <si>
    <t>VT-TQ</t>
  </si>
  <si>
    <t>ĐH Nội vụ</t>
  </si>
  <si>
    <t>Lương Thị Phương Chi</t>
  </si>
  <si>
    <t>05/8/1977</t>
  </si>
  <si>
    <t xml:space="preserve">Chánh Thanh tra </t>
  </si>
  <si>
    <t>30/10/2008</t>
  </si>
  <si>
    <t>21/05/2009</t>
  </si>
  <si>
    <t>ƯDCB</t>
  </si>
  <si>
    <t>12</t>
  </si>
  <si>
    <t>Hoàng Minh Hiền</t>
  </si>
  <si>
    <t>22/4/1977</t>
  </si>
  <si>
    <t>Hồng Tiến- Khoái Châu-HY</t>
  </si>
  <si>
    <t>Phó Chánh Ttra</t>
  </si>
  <si>
    <t>9/2000</t>
  </si>
  <si>
    <t>10/10/2004</t>
  </si>
  <si>
    <t>HVQLGD</t>
  </si>
  <si>
    <t>QLGD</t>
  </si>
  <si>
    <t>01002</t>
  </si>
  <si>
    <t>Bùi Trung Kiên</t>
  </si>
  <si>
    <t>17/08/1984</t>
  </si>
  <si>
    <t>Phan Sào Nam, Phù Cừ, Hưng Yên</t>
  </si>
  <si>
    <t>TTV</t>
  </si>
  <si>
    <t>25/05/2009</t>
  </si>
  <si>
    <t>Phan Thu Trang</t>
  </si>
  <si>
    <t>08/06/1990</t>
  </si>
  <si>
    <t>19/05/2017</t>
  </si>
  <si>
    <t>Hoàng Thị Thùy Dung</t>
  </si>
  <si>
    <t>01/07/1987</t>
  </si>
  <si>
    <t>TT.Ân Thi, 
Ân Thi</t>
  </si>
  <si>
    <t>07/02/2018</t>
  </si>
  <si>
    <t>ĐH.Chu 
Văn An</t>
  </si>
  <si>
    <t>Phòng Tổ chức, biên chế</t>
  </si>
  <si>
    <t xml:space="preserve">Bùi Xuân Hiếu </t>
  </si>
  <si>
    <t>27/4/1981</t>
  </si>
  <si>
    <t>Hiến Nam- TP Hưng Yên</t>
  </si>
  <si>
    <t>TP</t>
  </si>
  <si>
    <t>01/4/2006</t>
  </si>
  <si>
    <t>11/12/2003</t>
  </si>
  <si>
    <t xml:space="preserve">HV Tài chính/HV Báo chí và tuyên truyền </t>
  </si>
  <si>
    <t>Kế toán/ Khoa học QLNN; Xây dựng Đảng, CQNN</t>
  </si>
  <si>
    <t>Đào Thị Thu Trang</t>
  </si>
  <si>
    <t>19/11/1982</t>
  </si>
  <si>
    <t xml:space="preserve">Tân Quang - Văn Lâm </t>
  </si>
  <si>
    <t>23/05/2012</t>
  </si>
  <si>
    <t>18</t>
  </si>
  <si>
    <t>TT Yên Mỹ,
Yên Mỹ</t>
  </si>
  <si>
    <t>ĐH Nông nghiệp</t>
  </si>
  <si>
    <t>Nguyễn Thị Anh</t>
  </si>
  <si>
    <t>29/03/1987</t>
  </si>
  <si>
    <t>Phú Thịnh - Kim Động</t>
  </si>
  <si>
    <t>16/11/2009</t>
  </si>
  <si>
    <t xml:space="preserve">Nguyễn Thị Luyến </t>
  </si>
  <si>
    <t>7/3/1988</t>
  </si>
  <si>
    <t>TT Khoái Châu - Khoái Châu</t>
  </si>
  <si>
    <t>19/05/2018</t>
  </si>
  <si>
    <t>Sư phạm Hà  Nội II</t>
  </si>
  <si>
    <t>Toán</t>
  </si>
  <si>
    <t>Mai Quỳnh Nga</t>
  </si>
  <si>
    <t>11/8/1990</t>
  </si>
  <si>
    <t>14/09/2019</t>
  </si>
  <si>
    <t>Đại học Kinh tế - Đại học Quốc gia Hà Nội</t>
  </si>
  <si>
    <t>Kinh tế Chính trị</t>
  </si>
  <si>
    <t xml:space="preserve">Hoàng Thị  Bích Ngọc </t>
  </si>
  <si>
    <t>24/9/1991</t>
  </si>
  <si>
    <t>Phùng Hưng,
 Khoái Châu</t>
  </si>
  <si>
    <t>Đỗ Thị Phương</t>
  </si>
  <si>
    <t>07/02/1971</t>
  </si>
  <si>
    <t>Hiến Nam - HY</t>
  </si>
  <si>
    <t>13/3/2013</t>
  </si>
  <si>
    <t>HVTC</t>
  </si>
  <si>
    <t>Phòng Công chức, viên chức</t>
  </si>
  <si>
    <t>24</t>
  </si>
  <si>
    <t>Vũ Trường Giang</t>
  </si>
  <si>
    <t>23/07/1987</t>
  </si>
  <si>
    <t>Th.S</t>
  </si>
  <si>
    <t>Quản trị nhân lực</t>
  </si>
  <si>
    <t>25</t>
  </si>
  <si>
    <t>Phạm Thị Ngoan</t>
  </si>
  <si>
    <t>10/09/1984</t>
  </si>
  <si>
    <t>Bình Minh, Khoái Châu, Hưng Yên</t>
  </si>
  <si>
    <t>03/02/2012</t>
  </si>
  <si>
    <t>26</t>
  </si>
  <si>
    <t>Phạm Văn Tùng</t>
  </si>
  <si>
    <t>14/12/1990</t>
  </si>
  <si>
    <t>Quang Hưng
 Phù Cừ,
Hưng Yên</t>
  </si>
  <si>
    <t>27</t>
  </si>
  <si>
    <t>Phạm Thị Hà Mi</t>
  </si>
  <si>
    <t>Trường Đại học vinh</t>
  </si>
  <si>
    <t>Lịch sử</t>
  </si>
  <si>
    <t>28</t>
  </si>
  <si>
    <t>10/02/1987</t>
  </si>
  <si>
    <t>Tân Việt,
Thanh Hà,
Hải Dương</t>
  </si>
  <si>
    <t>ĐH Sư phạm</t>
  </si>
  <si>
    <t>Tâm lý</t>
  </si>
  <si>
    <t>29</t>
  </si>
  <si>
    <t>11/11/1988</t>
  </si>
  <si>
    <t>Long Hưng,
Văn Giang,
Hưng Yên</t>
  </si>
  <si>
    <t>27/11/2011</t>
  </si>
  <si>
    <t>Tài chính-
Ngân hàng</t>
  </si>
  <si>
    <t>30</t>
  </si>
  <si>
    <t>Trần Thị Kim Tuyến</t>
  </si>
  <si>
    <t>Vĩnh Khúc,
Văn Giang,
Hưng Yên</t>
  </si>
  <si>
    <t>12/11/2017</t>
  </si>
  <si>
    <t>31</t>
  </si>
  <si>
    <t>Nguyễn Thị Dương</t>
  </si>
  <si>
    <t>05/02/1991</t>
  </si>
  <si>
    <t>Hùng An,
Kim Động,
Hưng Yên</t>
  </si>
  <si>
    <t>09/02/2018</t>
  </si>
  <si>
    <t>Phòng Xây dựng, chính quyền</t>
  </si>
  <si>
    <t>32</t>
  </si>
  <si>
    <t>Trần Hưng</t>
  </si>
  <si>
    <t>23/3/1973</t>
  </si>
  <si>
    <t>Vũ Xá,
Kim Động,
Hưng Yên</t>
  </si>
  <si>
    <t>04/01/1993</t>
  </si>
  <si>
    <t>30/5/1996</t>
  </si>
  <si>
    <t>33</t>
  </si>
  <si>
    <t>Vũ Thị Duyên</t>
  </si>
  <si>
    <t>14/9/1983</t>
  </si>
  <si>
    <t>Trung Lương- Bình Lục- Hà Nam</t>
  </si>
  <si>
    <t>Bậc 3/6</t>
  </si>
  <si>
    <t>Ứng dụng CNTT cơ bản</t>
  </si>
  <si>
    <t>34</t>
  </si>
  <si>
    <t>Phan Thị Diễm</t>
  </si>
  <si>
    <t>13/5/1991</t>
  </si>
  <si>
    <t>Quảng Châu,
 TP.Hưng Yên</t>
  </si>
  <si>
    <t>03/7/2013</t>
  </si>
  <si>
    <t>ĐH 
LĐTXH</t>
  </si>
  <si>
    <t>Quản trị
 nhân lực</t>
  </si>
  <si>
    <t>35</t>
  </si>
  <si>
    <t>Vũ Thị Thanh Hương</t>
  </si>
  <si>
    <t>17/7/1992</t>
  </si>
  <si>
    <t>TTÂn Thi- HY</t>
  </si>
  <si>
    <t>36</t>
  </si>
  <si>
    <t>Vương Thị Ngọc</t>
  </si>
  <si>
    <t>19/01/1987</t>
  </si>
  <si>
    <t>Thọ vinh- KĐ- HY</t>
  </si>
  <si>
    <t>14/11/2018</t>
  </si>
  <si>
    <t>HV HC</t>
  </si>
  <si>
    <t>37</t>
  </si>
  <si>
    <t>Lê Thị Hải Anh</t>
  </si>
  <si>
    <t>30/12/1996</t>
  </si>
  <si>
    <t>Dị Chế, 
Tiên Lữ</t>
  </si>
  <si>
    <t>CN</t>
  </si>
  <si>
    <t>ĐH.Nội vụ</t>
  </si>
  <si>
    <t>QLNN</t>
  </si>
  <si>
    <t>38</t>
  </si>
  <si>
    <t>Nguyễn Thị Thu Trang</t>
  </si>
  <si>
    <t>02/12/1986</t>
  </si>
  <si>
    <t>Hùng An, Kim Động, HY</t>
  </si>
  <si>
    <t>HV Hành chính QG</t>
  </si>
  <si>
    <t>Phòng Cải cách hành chính - Văn thư lưu trữ</t>
  </si>
  <si>
    <t>39</t>
  </si>
  <si>
    <t xml:space="preserve">Hoàng Xuân Chính </t>
  </si>
  <si>
    <t>01/11/1973</t>
  </si>
  <si>
    <t>Thiện Phiến, Tiên Lữ</t>
  </si>
  <si>
    <t>40</t>
  </si>
  <si>
    <t>Trần Anh Dũng</t>
  </si>
  <si>
    <t>14/11/1979</t>
  </si>
  <si>
    <t>Quang Hưng,
 Phù cừ</t>
  </si>
  <si>
    <t>QLKD</t>
  </si>
  <si>
    <t>41</t>
  </si>
  <si>
    <t>Đoàn Minh Sang</t>
  </si>
  <si>
    <t>20/12/1988</t>
  </si>
  <si>
    <t>Dị Chế,
Tiên Lữ</t>
  </si>
  <si>
    <t>HV HCQG</t>
  </si>
  <si>
    <t>42</t>
  </si>
  <si>
    <t>Trần Thị Hồng Anh</t>
  </si>
  <si>
    <t>43</t>
  </si>
  <si>
    <t>Nguyễn Kim Tuyến</t>
  </si>
  <si>
    <t>02/8/1986</t>
  </si>
  <si>
    <t>Đặng Lê, 
Ân Thi</t>
  </si>
  <si>
    <t>09/9/2019</t>
  </si>
  <si>
    <t>ĐH 
KHXHNV</t>
  </si>
  <si>
    <t>LTH và 
QTVP</t>
  </si>
  <si>
    <t>44</t>
  </si>
  <si>
    <t>Trần Thị Lý</t>
  </si>
  <si>
    <t>09/9/1982</t>
  </si>
  <si>
    <t>06/5/2021</t>
  </si>
  <si>
    <t>11/11/2006</t>
  </si>
  <si>
    <t>45</t>
  </si>
  <si>
    <t>Mai Thị Hồng Huệ</t>
  </si>
  <si>
    <t>01/9/1978</t>
  </si>
  <si>
    <t>Phương Chiểu, 
TP.Hưng Yên</t>
  </si>
  <si>
    <t>46</t>
  </si>
  <si>
    <t>Vũ Thị Tân</t>
  </si>
  <si>
    <t>05/12/1984</t>
  </si>
  <si>
    <t>03/2/2012</t>
  </si>
  <si>
    <t>ĐH.Văn
hóa</t>
  </si>
  <si>
    <t>47</t>
  </si>
  <si>
    <t>Nguyễn Văn Bằng</t>
  </si>
  <si>
    <t>10/12/1987</t>
  </si>
  <si>
    <t>TT.Khoái Châu
Khoái Châu</t>
  </si>
  <si>
    <t>12/11/2011</t>
  </si>
  <si>
    <t>ĐH.Lao động
-Xã hội</t>
  </si>
  <si>
    <t>Công tác XH</t>
  </si>
  <si>
    <t>48</t>
  </si>
  <si>
    <t>Phạm Thu Huyền</t>
  </si>
  <si>
    <t>26/9/1992</t>
  </si>
  <si>
    <t>Cẩm Xá, 
Mỹ Hào</t>
  </si>
  <si>
    <t>ĐH.Công
 đoàn</t>
  </si>
  <si>
    <t>Ban Thi đua - Khen thưởng</t>
  </si>
  <si>
    <t>49</t>
  </si>
  <si>
    <t>09/11/1984</t>
  </si>
  <si>
    <t>10/7/2024</t>
  </si>
  <si>
    <t>Đại học Quốc gia Hà Nội</t>
  </si>
  <si>
    <t>Luật Học</t>
  </si>
  <si>
    <t>50</t>
  </si>
  <si>
    <t>30/4/1979</t>
  </si>
  <si>
    <t>Phường Bần Yên Nhân, thi xã Mỹ Hào</t>
  </si>
  <si>
    <t>15/12/2020</t>
  </si>
  <si>
    <t>20/11/2007</t>
  </si>
  <si>
    <t>Đại học Kho học và xã hội nhân văn Hà Nội</t>
  </si>
  <si>
    <t>Xã hội học</t>
  </si>
  <si>
    <t>51</t>
  </si>
  <si>
    <t>Quách Thị Lan Phương</t>
  </si>
  <si>
    <t>19/01/1984</t>
  </si>
  <si>
    <t>Phương Độ, Hồng Châu, Hưng Yên</t>
  </si>
  <si>
    <t>29/02/2024</t>
  </si>
  <si>
    <t>Đại học Dân lập Phương Đông</t>
  </si>
  <si>
    <t>Nguyễn Thị Hồng Dung</t>
  </si>
  <si>
    <t>07/12/1977</t>
  </si>
  <si>
    <t>Hoa Lư, Ninh Bình</t>
  </si>
  <si>
    <t>14/3/2002</t>
  </si>
  <si>
    <t>Đại học Luật Hà Nội</t>
  </si>
  <si>
    <t>Phạm Minh Châu</t>
  </si>
  <si>
    <t>21/5/2010</t>
  </si>
  <si>
    <t>Học viện Hành chính quốc gia Hà Nội</t>
  </si>
  <si>
    <t>Cơ bản</t>
  </si>
  <si>
    <t>54</t>
  </si>
  <si>
    <t>Vũ Xuân Hanh</t>
  </si>
  <si>
    <t>17/01/1982</t>
  </si>
  <si>
    <t>Hoàng Hanh, Tp Hưng Yên</t>
  </si>
  <si>
    <t>19/11/2019</t>
  </si>
  <si>
    <t>Đại học kinh doanh và Công nghệ Hà Nội</t>
  </si>
  <si>
    <t>Quản ký kinh doanh - Tài chính kế toán</t>
  </si>
  <si>
    <t>Phạm Thị Huyền</t>
  </si>
  <si>
    <t>01/01/1989</t>
  </si>
  <si>
    <t>Hùng An, Kim Động</t>
  </si>
  <si>
    <t>Ngữ văn</t>
  </si>
  <si>
    <t>Sở cấp</t>
  </si>
  <si>
    <t>Đoàn Thu Trang</t>
  </si>
  <si>
    <t>02/12/1997</t>
  </si>
  <si>
    <t>P. An Tảo, Tp. Hưng Yên</t>
  </si>
  <si>
    <t>Đại học Lao động xã hội</t>
  </si>
  <si>
    <t>Trần Thị Lan Phương</t>
  </si>
  <si>
    <t>01/6/1988</t>
  </si>
  <si>
    <t>Ngọc Thanh,
Kim Động,
Hưng Yên</t>
  </si>
  <si>
    <t>16/6/2012</t>
  </si>
  <si>
    <t>Học viện Hành chính Quốc gia</t>
  </si>
  <si>
    <t>58</t>
  </si>
  <si>
    <t>Vũ Thị Hợi</t>
  </si>
  <si>
    <t>01/9/1983</t>
  </si>
  <si>
    <t>07/9/2017</t>
  </si>
  <si>
    <t>59</t>
  </si>
  <si>
    <t>17/01/1984</t>
  </si>
  <si>
    <t>Khai Thái, Phú Xuyên, Hà Nội</t>
  </si>
  <si>
    <t>27/01/2016</t>
  </si>
  <si>
    <t>Trung tâm Lưu trữ lịch sử</t>
  </si>
  <si>
    <t>Trương Văn Toàn</t>
  </si>
  <si>
    <t>20/12/1972</t>
  </si>
  <si>
    <t>Tam Đa,
Phù Cừ</t>
  </si>
  <si>
    <t>Giams đốc Trung tâm</t>
  </si>
  <si>
    <t>01/7/2000</t>
  </si>
  <si>
    <t>08/12/1994</t>
  </si>
  <si>
    <t>SPHN</t>
  </si>
  <si>
    <t>KHGD</t>
  </si>
  <si>
    <t>Bùi Thị Thu Hà</t>
  </si>
  <si>
    <t>'09/9/1984</t>
  </si>
  <si>
    <t>Phùng Hưng,
Khoái Châu</t>
  </si>
  <si>
    <t>PGĐ Trung tâm</t>
  </si>
  <si>
    <t>'01/3/2008</t>
  </si>
  <si>
    <t>KHXH
NV</t>
  </si>
  <si>
    <t>Lưu trữ học</t>
  </si>
  <si>
    <t>V.01.02.02</t>
  </si>
  <si>
    <t>Đinh Thị Ngọc Tân</t>
  </si>
  <si>
    <t>01/01/1980</t>
  </si>
  <si>
    <t>Yên Thắng, 
Yên Mỗ</t>
  </si>
  <si>
    <t>11/02/2011</t>
  </si>
  <si>
    <t>Nguyễn Viết 
Hòa</t>
  </si>
  <si>
    <t>20/07/1973</t>
  </si>
  <si>
    <t>Ngô Quyền,
 Tiên Lữ</t>
  </si>
  <si>
    <t>Lưu trữ viên hạng IV</t>
  </si>
  <si>
    <t>19/12/1996</t>
  </si>
  <si>
    <t>Luật HN</t>
  </si>
  <si>
    <t>V.01.02.03</t>
  </si>
  <si>
    <t>Đinh T. Thùy 
Giang</t>
  </si>
  <si>
    <t>17/10/1984</t>
  </si>
  <si>
    <t>Lưu trữ viên hạng III</t>
  </si>
  <si>
    <t>16/01/2014</t>
  </si>
  <si>
    <t>15/11/2024</t>
  </si>
  <si>
    <t>ĐHPĐ</t>
  </si>
  <si>
    <t>KT-
QTVP</t>
  </si>
  <si>
    <t>Nguyễn Trường 
Thịnh</t>
  </si>
  <si>
    <t>01/02/1989</t>
  </si>
  <si>
    <t>Hưng Đạo,
 Tiên Lữ</t>
  </si>
  <si>
    <t>20/01/2014</t>
  </si>
  <si>
    <t>CVA</t>
  </si>
  <si>
    <t>TC-NH</t>
  </si>
  <si>
    <t>Đoàn Thị Trà Giang</t>
  </si>
  <si>
    <t>09/9/1997</t>
  </si>
  <si>
    <t>Hiến Nam - Hưng Yên</t>
  </si>
  <si>
    <t>KT</t>
  </si>
  <si>
    <t>Nguyễn Thị 
Hiếu</t>
  </si>
  <si>
    <t>18/07/1983</t>
  </si>
  <si>
    <t>Hạ Lễ, 
Ân Thi</t>
  </si>
  <si>
    <t>16/06/2011</t>
  </si>
  <si>
    <t>TX</t>
  </si>
  <si>
    <t>VĐHM</t>
  </si>
  <si>
    <t>Lương Lê Thành</t>
  </si>
  <si>
    <t>01/12/1982</t>
  </si>
  <si>
    <t>Nguyễn Thị 
Hằng</t>
  </si>
  <si>
    <t>04/9/1986</t>
  </si>
  <si>
    <t>Nhuế Dương,
Khoái Châu</t>
  </si>
  <si>
    <t>01/3/2010</t>
  </si>
  <si>
    <t>đang học TC</t>
  </si>
  <si>
    <t>BẢNG KÊ KHAI TÀI CHÍNH CỦA SỞ NỘI VỤ</t>
  </si>
  <si>
    <t>HĐLĐ 2025</t>
  </si>
  <si>
    <t>Phòng Lao động - Việc làm</t>
  </si>
  <si>
    <t>Phòng Người có công</t>
  </si>
  <si>
    <t>CƠ QUAN SỞ</t>
  </si>
  <si>
    <t>Trung tâm Dịch vụ việc làm</t>
  </si>
  <si>
    <t>Nhà làm việc</t>
  </si>
  <si>
    <t>Nhà làm việc trụ sở</t>
  </si>
  <si>
    <t>Nhà làm việc các ban</t>
  </si>
  <si>
    <t>Nhà để xe và luyện tập thể chất</t>
  </si>
  <si>
    <t>Đất trụ sở làm việc</t>
  </si>
  <si>
    <t>Đất trụ sở</t>
  </si>
  <si>
    <t>Tài sản khác</t>
  </si>
  <si>
    <t>3.1</t>
  </si>
  <si>
    <t>Thiết bị chuyên dùng</t>
  </si>
  <si>
    <t>Máy chủ</t>
  </si>
  <si>
    <t>Máy tính chuyên dùng</t>
  </si>
  <si>
    <t>Máy photo</t>
  </si>
  <si>
    <t>Thiết bị điều khiển</t>
  </si>
  <si>
    <t>3.2</t>
  </si>
  <si>
    <t>Máy móc văn phòng</t>
  </si>
  <si>
    <t>Máy tính</t>
  </si>
  <si>
    <t>Máy điều hòa</t>
  </si>
  <si>
    <t>Máy scan</t>
  </si>
  <si>
    <t>Tủ tay quay hồ sơ</t>
  </si>
  <si>
    <t>Tủ, giá kệ đựng tài liệu</t>
  </si>
  <si>
    <t>Máy hủy tài liệu</t>
  </si>
  <si>
    <t>Bàn ghế làm việc</t>
  </si>
  <si>
    <t>3.3</t>
  </si>
  <si>
    <t>Hệ thống hội trường lớn</t>
  </si>
  <si>
    <t>3.4</t>
  </si>
  <si>
    <t>Hệ thống phòng truyền thống</t>
  </si>
  <si>
    <t>Phần mềm công nghệ thông tin</t>
  </si>
  <si>
    <t>Phần mềm chấm chỉ số PAPI cấp xã</t>
  </si>
  <si>
    <t>Phần mềm quản lý công chức viên chức tỉnh Hưng Yên</t>
  </si>
  <si>
    <t>Phần mềm chấm chỉ số PAPI cấp tỉnh</t>
  </si>
  <si>
    <t>Phần mềm đánh giá cán bộ công chức, viên chức Sở nội vụ</t>
  </si>
  <si>
    <t>Phần mềm đánh giá năng lực cạnh tranh DDCI cấp tỉnh</t>
  </si>
  <si>
    <t>Phần mềm quản lý chức sắc nhà tu hành</t>
  </si>
  <si>
    <t>Phương tiện vận tải truyền dẫn</t>
  </si>
  <si>
    <t xml:space="preserve">Xe Ô tô Altist </t>
  </si>
  <si>
    <t>Xe Ô tô Camry</t>
  </si>
  <si>
    <t>Xe ô tô RACE</t>
  </si>
  <si>
    <t>Máy vi tính để Bàn</t>
  </si>
  <si>
    <t>Máy vi tính xách tay</t>
  </si>
  <si>
    <t>Máy in các loại</t>
  </si>
  <si>
    <t>Máy chiều, máy quét các loại</t>
  </si>
  <si>
    <t>Máy phô tô</t>
  </si>
  <si>
    <t>Điều hòa không khí</t>
  </si>
  <si>
    <t>Bộ bàn ghế ngồi làm việc</t>
  </si>
  <si>
    <t>Bộ bàn nghế tiếp khách</t>
  </si>
  <si>
    <t>Bộ bàn ghế Hội trường</t>
  </si>
  <si>
    <t>Phần mềm quản lý TĐKT</t>
  </si>
  <si>
    <t>Phần mềm khác</t>
  </si>
  <si>
    <t>V</t>
  </si>
  <si>
    <t>Hệ thống giám sát an ninh</t>
  </si>
  <si>
    <t>Thanh tra</t>
  </si>
  <si>
    <t>Trung tâm Điều dưỡng, chăm sóc người có công</t>
  </si>
  <si>
    <t>Ban Thi đua khen thưởng</t>
  </si>
  <si>
    <t>Phòng Xây dựng chính quyền</t>
  </si>
  <si>
    <t>Văn phòng</t>
  </si>
  <si>
    <t>Phòng Dân tộc và Tôn giáo</t>
  </si>
  <si>
    <t>-</t>
  </si>
  <si>
    <t>Nguồn thu lệ phi (Được giao)</t>
  </si>
  <si>
    <t>Ngân sách địa phương</t>
  </si>
  <si>
    <t>Ngân sách trung ương</t>
  </si>
  <si>
    <t>Ngân sách Trung ương</t>
  </si>
  <si>
    <t>Kinh phí Trung ương Ủy quyền phân bổ về các PLĐTBXH huyện/thị xã/thành phố</t>
  </si>
  <si>
    <t>Hệ thống bảng led ngoài trời</t>
  </si>
  <si>
    <t xml:space="preserve">Bàn ghế hội trường </t>
  </si>
  <si>
    <t>Bàn quầy bộ phận 1 cửa</t>
  </si>
  <si>
    <t>Hệ thống Camera an ninh</t>
  </si>
  <si>
    <t>Phần mềm Quản lý cấp giấy phép lao động cho người lao động nước ngoài</t>
  </si>
  <si>
    <t>Phần mềm Quản lý dữ liệu NCC</t>
  </si>
  <si>
    <t>Tủ giá, kệ các loại</t>
  </si>
  <si>
    <t xml:space="preserve">Hệ thống loa đài </t>
  </si>
  <si>
    <t>Xe ô tô Isuzu</t>
  </si>
  <si>
    <t xml:space="preserve">Máy vi tính </t>
  </si>
  <si>
    <t>máy hút ẩm</t>
  </si>
  <si>
    <t xml:space="preserve">Máy pho tô </t>
  </si>
  <si>
    <t xml:space="preserve">Máy chiếu </t>
  </si>
  <si>
    <t xml:space="preserve">Điều hòa </t>
  </si>
  <si>
    <t>Bàn ghế ngồi làm việc</t>
  </si>
  <si>
    <t>Baàn ghế tiếp khách</t>
  </si>
  <si>
    <t>Hệ thống chữa cháy hóa chất</t>
  </si>
  <si>
    <t>Bàn ghế phục vụ công tác lưu trữ</t>
  </si>
  <si>
    <t>Giá lưu trữ tài liệu</t>
  </si>
  <si>
    <t>Các thiết bị lưu trữ điện tử</t>
  </si>
  <si>
    <t xml:space="preserve">Tủ các loại </t>
  </si>
  <si>
    <t>Phần mềm quản lý lưu trữ</t>
  </si>
  <si>
    <t>Phần mềm số hóa quản lý cơ sở dữ liệu</t>
  </si>
  <si>
    <t>Phần mềm máy chủ 1</t>
  </si>
  <si>
    <t>TRUNG TÂM ĐIỀU DƯỠNG NCC</t>
  </si>
  <si>
    <t>Nhà hành chính, nhà điều dưỡng, công trình phụ trợ</t>
  </si>
  <si>
    <t>Máy vi tính</t>
  </si>
  <si>
    <t>Baàn làm việc</t>
  </si>
  <si>
    <t>Bộ bàn ghế tiếp khác, bàn đón tiếp</t>
  </si>
  <si>
    <t>Hệ thống đèn sân khâu</t>
  </si>
  <si>
    <t>Điều hòa nhiệt độ</t>
  </si>
  <si>
    <t>Máy làm nóng lạnh nước uông</t>
  </si>
  <si>
    <t>Tủ đựng quần áo</t>
  </si>
  <si>
    <t>Hệ thống khung Inox để phơi chăn</t>
  </si>
  <si>
    <t>Máy phát điện</t>
  </si>
  <si>
    <t>Ghế masssage toàn thân</t>
  </si>
  <si>
    <t>Xe đẩy dụng cụ y tế</t>
  </si>
  <si>
    <t>Giường Inoxx</t>
  </si>
  <si>
    <t>Hệ thống báo cháy nhà điều dưỡng</t>
  </si>
  <si>
    <t>Máy giặt công nghiệp</t>
  </si>
  <si>
    <t>Tủ 3 cánh, để chăn, ga gối</t>
  </si>
  <si>
    <t xml:space="preserve">Máy bơm </t>
  </si>
  <si>
    <t>Hệ thống cấp nước cứu hỏa ngoài nhà</t>
  </si>
  <si>
    <t xml:space="preserve">Màn hình Led </t>
  </si>
  <si>
    <t>Tủ lạnh</t>
  </si>
  <si>
    <t>Đường cáp ngầm và trạm biến áp</t>
  </si>
  <si>
    <t>Ghế xoay</t>
  </si>
  <si>
    <t>Máy xay sữa</t>
  </si>
  <si>
    <t>Thiết bị khác</t>
  </si>
  <si>
    <t>TRUNG TÂM DỊCH VỤ VIỆC LÀM</t>
  </si>
  <si>
    <t>Máy tính xách tay</t>
  </si>
  <si>
    <t>Máy tính để bàn</t>
  </si>
  <si>
    <t>Bàn ghế đồng kỵ</t>
  </si>
  <si>
    <t>Bộ thực hành đo lường điện năng thực hiện</t>
  </si>
  <si>
    <t>Âm ly loa đài</t>
  </si>
  <si>
    <t>Bộ thực hành ĐK động cơ 3 pha</t>
  </si>
  <si>
    <t xml:space="preserve">Máy trạm PCS </t>
  </si>
  <si>
    <t>Phần mềm Website</t>
  </si>
  <si>
    <t>Tủ jack</t>
  </si>
  <si>
    <t>Bộ hàn và cắt hơi oxy</t>
  </si>
  <si>
    <t>Bộ thực hành kỹ thuật lắp đặt HTBV điện</t>
  </si>
  <si>
    <t>Bộ thí nghiệm điện dụng 9 modul cải tiến</t>
  </si>
  <si>
    <t>Bộ thí nghiệm điện tử</t>
  </si>
  <si>
    <t>Hệ thống cáp</t>
  </si>
  <si>
    <t xml:space="preserve">Modul thực hành kỹ thuật số </t>
  </si>
  <si>
    <t>Camera</t>
  </si>
  <si>
    <t>Phần mềm SGDVL</t>
  </si>
  <si>
    <t>Máy ảnh KT số</t>
  </si>
  <si>
    <t>Điều hòa</t>
  </si>
  <si>
    <t>Bảng điện tử</t>
  </si>
  <si>
    <t>Loa thùng</t>
  </si>
  <si>
    <t>Máy hàn</t>
  </si>
  <si>
    <t xml:space="preserve">Tủ sấy que hàn </t>
  </si>
  <si>
    <t>Đào Hồng Vận</t>
  </si>
  <si>
    <t>22/4/1973</t>
  </si>
  <si>
    <t>Xã Long Hưng, huyện Văn Giang, tỉnh Hưng Yên</t>
  </si>
  <si>
    <t>Nông học/ Tài chính ngân hàng</t>
  </si>
  <si>
    <t>2</t>
  </si>
  <si>
    <t>Phó giám đốc</t>
  </si>
  <si>
    <t>3</t>
  </si>
  <si>
    <t>Nguyễn Khắc Sang</t>
  </si>
  <si>
    <t>03/6/1979</t>
  </si>
  <si>
    <t>Phan Đình Phùng, Mỹ Hào, Hưng Yên</t>
  </si>
  <si>
    <t>1/11/2005</t>
  </si>
  <si>
    <t>15/6/2003</t>
  </si>
  <si>
    <t>C, UDTTCB</t>
  </si>
  <si>
    <t>4</t>
  </si>
  <si>
    <t>Nguyễn Thị Thiều Hương</t>
  </si>
  <si>
    <t>Dương Thị Nguyệt</t>
  </si>
  <si>
    <t>05/11/1984</t>
  </si>
  <si>
    <t>Xã Quảng Châu, thành phố Hưng Yên</t>
  </si>
  <si>
    <t>20/11/2013</t>
  </si>
  <si>
    <t>Nguyễn Thị Nhung</t>
  </si>
  <si>
    <t>23/5/1988</t>
  </si>
  <si>
    <t>Phù Cừ, Hưng Yên</t>
  </si>
  <si>
    <t>KTV</t>
  </si>
  <si>
    <t>12/9/2015</t>
  </si>
  <si>
    <t>06.031</t>
  </si>
  <si>
    <t>11</t>
  </si>
  <si>
    <t>7/4/1989</t>
  </si>
  <si>
    <t>Hưng Long, Mỹ Hào, Hưng Yên</t>
  </si>
  <si>
    <t>02/2/2016</t>
  </si>
  <si>
    <t>KHXH&amp;NV</t>
  </si>
  <si>
    <t>Văn học</t>
  </si>
  <si>
    <t>13</t>
  </si>
  <si>
    <t>01/3/2025</t>
  </si>
  <si>
    <t>14</t>
  </si>
  <si>
    <t>15</t>
  </si>
  <si>
    <t>Tạ Thị Hồng Thắm</t>
  </si>
  <si>
    <t>01/12/1974</t>
  </si>
  <si>
    <t>Cẩm Xá, Mỹ Hào, Hưng Yên</t>
  </si>
  <si>
    <t>28/2/2002</t>
  </si>
  <si>
    <t>HVTC/CVA</t>
  </si>
  <si>
    <t>16</t>
  </si>
  <si>
    <t>17</t>
  </si>
  <si>
    <t>19</t>
  </si>
  <si>
    <t>Nguyễn Đức Hạnh</t>
  </si>
  <si>
    <t>17/8/1984</t>
  </si>
  <si>
    <t>Hồng Vân, Ân Thi, Hưng Yên</t>
  </si>
  <si>
    <t>4/3/2009</t>
  </si>
  <si>
    <t>Mỏ địa chất</t>
  </si>
  <si>
    <t>Địa chất Thủy văn- Địa chất công trình</t>
  </si>
  <si>
    <t>20</t>
  </si>
  <si>
    <t>Phạm Ngọc Quang</t>
  </si>
  <si>
    <t>7/11/1986</t>
  </si>
  <si>
    <t>Thị trấn Lương bằng - Kim Động</t>
  </si>
  <si>
    <t>1/11/2012</t>
  </si>
  <si>
    <t>TS</t>
  </si>
  <si>
    <t>SPKTHY</t>
  </si>
  <si>
    <t>21</t>
  </si>
  <si>
    <t>22</t>
  </si>
  <si>
    <t>23</t>
  </si>
  <si>
    <t>Đinh Bá Lan Ly</t>
  </si>
  <si>
    <t>Bắc Sơn, Ân Thi, Hưng Yên</t>
  </si>
  <si>
    <t>1/3/2008</t>
  </si>
  <si>
    <t>15/5/2015</t>
  </si>
  <si>
    <t>31/8/2009</t>
  </si>
  <si>
    <t>KHXH&amp;NV/ĐHLĐXH</t>
  </si>
  <si>
    <t>Trương Văn Hòa</t>
  </si>
  <si>
    <t>17/4/1988</t>
  </si>
  <si>
    <t>TT Yên Mỹ, Yên Mỹ, Hưng Yên</t>
  </si>
  <si>
    <t>3/2/2015</t>
  </si>
  <si>
    <t xml:space="preserve"> Tây Bắc</t>
  </si>
  <si>
    <t>VII</t>
  </si>
  <si>
    <t>VIII</t>
  </si>
  <si>
    <t>52</t>
  </si>
  <si>
    <t>53</t>
  </si>
  <si>
    <t>55</t>
  </si>
  <si>
    <t>Đinh Ngọc Thuấn</t>
  </si>
  <si>
    <t>Liên Phương, TP Hưng Yên, Hưng Yên</t>
  </si>
  <si>
    <t>IX</t>
  </si>
  <si>
    <t>56</t>
  </si>
  <si>
    <t>Nguyễn Tiến Anh</t>
  </si>
  <si>
    <t>27/10/1975</t>
  </si>
  <si>
    <t>4/6/2003</t>
  </si>
  <si>
    <t>57</t>
  </si>
  <si>
    <t>Vũ Công Điệp</t>
  </si>
  <si>
    <t>26/12/1984</t>
  </si>
  <si>
    <t>1/11/2008</t>
  </si>
  <si>
    <t>24/11/2010</t>
  </si>
  <si>
    <t xml:space="preserve"> Nông nghiệp</t>
  </si>
  <si>
    <t>Chăn nôi thú y</t>
  </si>
  <si>
    <t>Bùi Thanh Liêm</t>
  </si>
  <si>
    <t>18/2/1988</t>
  </si>
  <si>
    <t>P. Hiến Nam, TP Hưng Yên, Hưng Yên</t>
  </si>
  <si>
    <t>3/2/2016</t>
  </si>
  <si>
    <t xml:space="preserve"> Lao động - XH</t>
  </si>
  <si>
    <t>Bảo hiểm</t>
  </si>
  <si>
    <t>Lưu Thị Thúy</t>
  </si>
  <si>
    <t>8/11/1984</t>
  </si>
  <si>
    <t>6/9/2016</t>
  </si>
  <si>
    <t>Nông nghiệp</t>
  </si>
  <si>
    <t>60</t>
  </si>
  <si>
    <t>Lê Xuân Hùng</t>
  </si>
  <si>
    <t>1/5/1988</t>
  </si>
  <si>
    <t>HV
HCQG</t>
  </si>
  <si>
    <t>Hành chính 
học</t>
  </si>
  <si>
    <t>61</t>
  </si>
  <si>
    <t>Đinh Thị Phương Liêm</t>
  </si>
  <si>
    <t>14/3/1989</t>
  </si>
  <si>
    <t>Cẩm Ninh, Ân Thi, Hưng Yên</t>
  </si>
  <si>
    <t>Công tác xã hội</t>
  </si>
  <si>
    <t>62</t>
  </si>
  <si>
    <t>63</t>
  </si>
  <si>
    <t>Bùi Thị Hạnh</t>
  </si>
  <si>
    <t>28/1/1976</t>
  </si>
  <si>
    <t>4/4/1997</t>
  </si>
  <si>
    <t>1/12/2015</t>
  </si>
  <si>
    <t>9/5/2002</t>
  </si>
  <si>
    <t>HVCTHC quốc gia Hồ Chí Minh</t>
  </si>
  <si>
    <t>64</t>
  </si>
  <si>
    <t>Vũ Thị Thu Hằng</t>
  </si>
  <si>
    <t>1/11/1978</t>
  </si>
  <si>
    <t>Toàn Thắng, Kim Động, Hưng Yên</t>
  </si>
  <si>
    <t>1/5/1998</t>
  </si>
  <si>
    <t>10/10/2012</t>
  </si>
  <si>
    <t>14/2/2001</t>
  </si>
  <si>
    <t>65</t>
  </si>
  <si>
    <t>Nguyễn Thị Duyên</t>
  </si>
  <si>
    <t>2/9/1985</t>
  </si>
  <si>
    <t>TT Lương Bằng, Kim Động - Hưng Yên</t>
  </si>
  <si>
    <t>66</t>
  </si>
  <si>
    <t>An Thị Mai Hoa</t>
  </si>
  <si>
    <t>4/2/1987</t>
  </si>
  <si>
    <t>Dị Chế, Tiên Lữ, Hưng Yên</t>
  </si>
  <si>
    <t>Kinh tế quốc dân</t>
  </si>
  <si>
    <t>Quản lý công</t>
  </si>
  <si>
    <t>67</t>
  </si>
  <si>
    <t>Lao động hợp đồng theo Nghị định số 111/NĐ-CP</t>
  </si>
  <si>
    <t>1</t>
  </si>
  <si>
    <t>Lê Xuân tình</t>
  </si>
  <si>
    <t>13/01/1977</t>
  </si>
  <si>
    <t>Thaành phố Hưng Yên, tỉnh Hưng Yên</t>
  </si>
  <si>
    <t>Nhân viên Lái xe</t>
  </si>
  <si>
    <t>Quách Hồng Thuận</t>
  </si>
  <si>
    <t>Thị xã Mỹ Hào, tỉnh Hưng Yên</t>
  </si>
  <si>
    <t>Hoàng Thị Thanh Mai</t>
  </si>
  <si>
    <t>29/8/1979</t>
  </si>
  <si>
    <t>Nhân viên Phục vụ</t>
  </si>
  <si>
    <t>Lê Thị Thu Hà</t>
  </si>
  <si>
    <t>08/4/1986</t>
  </si>
  <si>
    <t xml:space="preserve"> Thanh Hóa</t>
  </si>
  <si>
    <t>01/2/2025</t>
  </si>
  <si>
    <t>Lao động khác (Mùa vụ)</t>
  </si>
  <si>
    <t>Nguyễn Thị Hoa</t>
  </si>
  <si>
    <t>23/7/1965</t>
  </si>
  <si>
    <t>huyện Kim động, tỉnh Hưng Yên</t>
  </si>
  <si>
    <t>Phạm Minh Tuất</t>
  </si>
  <si>
    <t>Nhân viên Bảo vệ</t>
  </si>
  <si>
    <t>21/5/2009</t>
  </si>
  <si>
    <t>6</t>
  </si>
  <si>
    <t>03/2/2025</t>
  </si>
  <si>
    <t>Hợp đồng Lao động theo Nghị định só 111/NĐ-CP</t>
  </si>
  <si>
    <t>Đỗ Ngọc Phú</t>
  </si>
  <si>
    <t>06/9/1972</t>
  </si>
  <si>
    <t>Nhân viên lái xe</t>
  </si>
  <si>
    <t>Nguyễn Thị Sâm</t>
  </si>
  <si>
    <t>29/10/1960</t>
  </si>
  <si>
    <t>Nhân viên bảo vệ</t>
  </si>
  <si>
    <t>CÁC ĐƠN VỊ SỰ NGHIỆP TRỰC THUỘC SỞ</t>
  </si>
  <si>
    <t xml:space="preserve">Lãnh đạo </t>
  </si>
  <si>
    <t>Hoàng Thế Sơn</t>
  </si>
  <si>
    <t>10/10/1981</t>
  </si>
  <si>
    <t>Quang Hưng, Phù Cừ, HY</t>
  </si>
  <si>
    <t>01/7/2022</t>
  </si>
  <si>
    <t>04/9/2008</t>
  </si>
  <si>
    <t>Kinh tế   
chính trị</t>
  </si>
  <si>
    <t>Học viện 
 Báo chí  
và Tuyên  
truyền</t>
  </si>
  <si>
    <t>Nguyễn Đình Huân</t>
  </si>
  <si>
    <t>20/11/1984</t>
  </si>
  <si>
    <t>TT Yên Mỹ,
Yên Mỹ, HY</t>
  </si>
  <si>
    <t>15/01/2011</t>
  </si>
  <si>
    <t>17/9/2010</t>
  </si>
  <si>
    <t>LĐXH</t>
  </si>
  <si>
    <t>Quản trị  
nhân lực</t>
  </si>
  <si>
    <t>C,A2</t>
  </si>
  <si>
    <t>Phòng Hành chính- Tổng hợp</t>
  </si>
  <si>
    <t>Phạm Tiến Dũng</t>
  </si>
  <si>
    <t>28/10/1973</t>
  </si>
  <si>
    <t>Văn Tố, Tứ Kỳ, Hải Dương</t>
  </si>
  <si>
    <t>Trưởng phỏng HC-TH</t>
  </si>
  <si>
    <t>01/10/1995</t>
  </si>
  <si>
    <t>01/2/2023</t>
  </si>
  <si>
    <t>Trường Đại 
học khoa
 học xã hội 
và Nhân văn</t>
  </si>
  <si>
    <t>V.09.04.02</t>
  </si>
  <si>
    <t>Hoàng Xuân Kiểm</t>
  </si>
  <si>
    <t>26/5/1977</t>
  </si>
  <si>
    <t>Phùng Hưng,
Khoái Châu, HY</t>
  </si>
  <si>
    <t>05/10/2012</t>
  </si>
  <si>
    <t>Đại học
Chu văn 
an</t>
  </si>
  <si>
    <t>Bậc 3</t>
  </si>
  <si>
    <t>V.06.032</t>
  </si>
  <si>
    <t>Đoàn Thị Nhài</t>
  </si>
  <si>
    <t>15/5/1978</t>
  </si>
  <si>
    <t>Nhân viên hành chính</t>
  </si>
  <si>
    <t>01/01/2011</t>
  </si>
  <si>
    <t>22/9/2023</t>
  </si>
  <si>
    <t>Học viện
 hành
 chính</t>
  </si>
  <si>
    <t>Hành chính  
học</t>
  </si>
  <si>
    <t>Đoàn T Thu Hà</t>
  </si>
  <si>
    <t>04/5/1983</t>
  </si>
  <si>
    <t>Trung Nghĩa, TP. Hưng Yên, HY</t>
  </si>
  <si>
    <t>ĐD viên</t>
  </si>
  <si>
    <t>01/01/2009</t>
  </si>
  <si>
    <t>CĐ Y Hưng 
yên</t>
  </si>
  <si>
    <t xml:space="preserve">Điều dưỡng </t>
  </si>
  <si>
    <t>V.08.05.13</t>
  </si>
  <si>
    <t>Cáp Thị Nga</t>
  </si>
  <si>
    <t>17/11/1988</t>
  </si>
  <si>
    <t>TT Ân Thi, Ân Thi, HY</t>
  </si>
  <si>
    <t>01/4/2010</t>
  </si>
  <si>
    <t>02/3/2015</t>
  </si>
  <si>
    <t>CĐ Y 
Hưng yên</t>
  </si>
  <si>
    <t>Nguyễn T Hải Yến</t>
  </si>
  <si>
    <t>09/11/1988</t>
  </si>
  <si>
    <t>Dược sỹ</t>
  </si>
  <si>
    <t>01/9/2011</t>
  </si>
  <si>
    <t xml:space="preserve"> ĐH Thành
Đô</t>
  </si>
  <si>
    <t>V.08.08.23</t>
  </si>
  <si>
    <t>Phòng Nghiệp vụ</t>
  </si>
  <si>
    <t>Bùi Thị Hương Giang</t>
  </si>
  <si>
    <t>01/02/1990</t>
  </si>
  <si>
    <t>04/12/2023</t>
  </si>
  <si>
    <t>24/5/2019</t>
  </si>
  <si>
    <t>ĐH Y dược  
Hải phòng</t>
  </si>
  <si>
    <t>Bác sĩ</t>
  </si>
  <si>
    <t>V.08.01.03</t>
  </si>
  <si>
    <t>Thái Thị Hợp</t>
  </si>
  <si>
    <t>15/02/1990</t>
  </si>
  <si>
    <t>Tiền Phong, Ân Thi, HY</t>
  </si>
  <si>
    <t>26/2/2016</t>
  </si>
  <si>
    <t>CĐ Y dược Phú Thọ</t>
  </si>
  <si>
    <t>Phạm Thị Loan</t>
  </si>
  <si>
    <t>05/6/1990</t>
  </si>
  <si>
    <t>Tân Châu, Khoái Châu, HY</t>
  </si>
  <si>
    <t>21/9/2018</t>
  </si>
  <si>
    <t xml:space="preserve">ĐH Thành Đông </t>
  </si>
  <si>
    <t>V.08.05.12</t>
  </si>
  <si>
    <t>Hà Thị Phượng</t>
  </si>
  <si>
    <t>06/02/1989</t>
  </si>
  <si>
    <t>Đặng  Lễ, Ân Thi, HY</t>
  </si>
  <si>
    <t>CĐ dược Hà Nội</t>
  </si>
  <si>
    <t>Nguyễn T. Minh Anh</t>
  </si>
  <si>
    <t>27/02/1987</t>
  </si>
  <si>
    <t>Tân Việt, Yên Mỹ, HY</t>
  </si>
  <si>
    <t>22/9/2017</t>
  </si>
  <si>
    <t>Đặng Thị Thúy</t>
  </si>
  <si>
    <t>14/02/1985</t>
  </si>
  <si>
    <t>Tân Phúc, Ân Thi, HY</t>
  </si>
  <si>
    <t>06/12/2017</t>
  </si>
  <si>
    <t>Đại học 
 trà vinh</t>
  </si>
  <si>
    <t>Nguyễn Thị Thùy</t>
  </si>
  <si>
    <t>12/9/1987</t>
  </si>
  <si>
    <t>Đông Kế, Khoái Châu, HY</t>
  </si>
  <si>
    <t xml:space="preserve">CĐ Y Hưng Yên </t>
  </si>
  <si>
    <t>Đào T Thu Huyền Trang</t>
  </si>
  <si>
    <t>14/02/1990</t>
  </si>
  <si>
    <t>Đại Hưng, Khoái Châu, HY</t>
  </si>
  <si>
    <t xml:space="preserve">CĐ dược Hà Nội </t>
  </si>
  <si>
    <t>Trần Thị Vân Anh</t>
  </si>
  <si>
    <t>14/4/1991</t>
  </si>
  <si>
    <t>Vũ Thị Hằng</t>
  </si>
  <si>
    <t>17/5/1987</t>
  </si>
  <si>
    <t>Hồng Quang, Ân Thi, HY</t>
  </si>
  <si>
    <t>07/10/2007</t>
  </si>
  <si>
    <t>Lao động hợp đồng theo Nghị định số 111/2022/NĐ-CP của Chính phủ (Nhân viên phục vụ, Lái xe cơ quan, ...)</t>
  </si>
  <si>
    <t>Phùng Thị Toàn</t>
  </si>
  <si>
    <t>03/8/1975</t>
  </si>
  <si>
    <t>Tiên Động, Tứ Kỳ, Hải Dương</t>
  </si>
  <si>
    <t>Nhân viên phục vụ</t>
  </si>
  <si>
    <t>20/7/1993</t>
  </si>
  <si>
    <t>13/6/2006</t>
  </si>
  <si>
    <t>ĐHKHXH 
NV</t>
  </si>
  <si>
    <t>01.009</t>
  </si>
  <si>
    <t>Cáp Văn Dưỡng</t>
  </si>
  <si>
    <t>10/02/1973</t>
  </si>
  <si>
    <t>01/7/2007</t>
  </si>
  <si>
    <t>10/12/1998</t>
  </si>
  <si>
    <t>Trung cấp  
tổng hợp 
 Hà Nội</t>
  </si>
  <si>
    <t>Kỹ thuật  chế 
biến nấu ăn</t>
  </si>
  <si>
    <t>Nguyễn Thị Luyến</t>
  </si>
  <si>
    <t>18/3/1976</t>
  </si>
  <si>
    <t>Nguyễn Trãi, Ân Thi, HY</t>
  </si>
  <si>
    <t>15/6/2010</t>
  </si>
  <si>
    <t>Công tác 
xã hội</t>
  </si>
  <si>
    <t>Nguyễn Chí Dũng</t>
  </si>
  <si>
    <t>05/01/1976</t>
  </si>
  <si>
    <t>Lái xe</t>
  </si>
  <si>
    <t>01/5/2008</t>
  </si>
  <si>
    <t>9/5/1999</t>
  </si>
  <si>
    <t>01.010</t>
  </si>
  <si>
    <t>Tống Thị Miền</t>
  </si>
  <si>
    <t>12/01/1993</t>
  </si>
  <si>
    <t>01/4/2023</t>
  </si>
  <si>
    <t>CĐ cộng nghệ 
và kinh tế 
Hà Nội</t>
  </si>
  <si>
    <t>Trần Thị Xim</t>
  </si>
  <si>
    <t>01/9/1982</t>
  </si>
  <si>
    <t>May công nghiệp</t>
  </si>
  <si>
    <t>Hợp đồng lao động khác (Mùa vụ)</t>
  </si>
  <si>
    <t>Đỗ Quốc Chính</t>
  </si>
  <si>
    <t>21/02/1964</t>
  </si>
  <si>
    <t>Bảo vệ</t>
  </si>
  <si>
    <t>Trung tâm Lưu trữ Lịch sử</t>
  </si>
  <si>
    <t>Lãnh đạo Trung Tâm</t>
  </si>
  <si>
    <t>Phòng Hành chính - Tổng hợp</t>
  </si>
  <si>
    <t>Phòng Nghiệp vụ Lưu trữ</t>
  </si>
  <si>
    <t>Đỗ Văn Tiến</t>
  </si>
  <si>
    <t>11/12/1976</t>
  </si>
  <si>
    <t>27/01/2011</t>
  </si>
  <si>
    <t>Đào Văn Sáng</t>
  </si>
  <si>
    <t>17/01/1985</t>
  </si>
  <si>
    <t>Nhân viên kỹ thuật</t>
  </si>
  <si>
    <t>01/4/2024</t>
  </si>
  <si>
    <t>Nguyễn Thị Dinh</t>
  </si>
  <si>
    <t>25/02/1992</t>
  </si>
  <si>
    <t>Phục vụ</t>
  </si>
  <si>
    <t>Lao động Hợp đồng khác (mùa vụ)</t>
  </si>
  <si>
    <t>Nguyễn Văn Lương</t>
  </si>
  <si>
    <t>04/01/1963</t>
  </si>
  <si>
    <t>20/3/1966</t>
  </si>
  <si>
    <t>Lãnh đạo Trung tâm</t>
  </si>
  <si>
    <t>Đỗ Quang Huy</t>
  </si>
  <si>
    <t>Chính Nghĩa, Kim Động</t>
  </si>
  <si>
    <t>10/4/2001</t>
  </si>
  <si>
    <t>KHXH&amp;NV/Fedicktaylor</t>
  </si>
  <si>
    <t>Kinh tế/QTKD</t>
  </si>
  <si>
    <t>Nguyễn Đức Hoàng</t>
  </si>
  <si>
    <t>Tân Việt, Yên Mỹ</t>
  </si>
  <si>
    <t>Phó Giám đốc</t>
  </si>
  <si>
    <t>14/11/2014</t>
  </si>
  <si>
    <t>TDTT BN/CVA</t>
  </si>
  <si>
    <t>Bóng bàn/QTKD</t>
  </si>
  <si>
    <t>Nguyễn Thành Trung</t>
  </si>
  <si>
    <t>Bần Yên Nhân, Mỹ Hào</t>
  </si>
  <si>
    <t>Phó Trưởng phòng HCTH</t>
  </si>
  <si>
    <t>01/5/2022</t>
  </si>
  <si>
    <t>19/5/2006</t>
  </si>
  <si>
    <t>LT</t>
  </si>
  <si>
    <t>QTNL</t>
  </si>
  <si>
    <t>Lương Thị Minh Huệ</t>
  </si>
  <si>
    <t>Kế toán viên</t>
  </si>
  <si>
    <t>Nguyễn Thị Minh Phượng</t>
  </si>
  <si>
    <t>TM</t>
  </si>
  <si>
    <t>Bình Giang, Hải Dương</t>
  </si>
  <si>
    <t>CTXH viên hạng IV</t>
  </si>
  <si>
    <t>CNTT</t>
  </si>
  <si>
    <t>V.09.04.03</t>
  </si>
  <si>
    <t>Nguyễn Thị Thúy</t>
  </si>
  <si>
    <t>Hồng Quang, Ân Thi</t>
  </si>
  <si>
    <t>Nguyễn Thị Thanh Hương</t>
  </si>
  <si>
    <t>CTXH viên hạng III</t>
  </si>
  <si>
    <t>03/02/2019</t>
  </si>
  <si>
    <t>Đặng Thái Quyên</t>
  </si>
  <si>
    <t>TC/CQ</t>
  </si>
  <si>
    <t>TCKT/Fedicktaylor</t>
  </si>
  <si>
    <t>Kế toán/QTKD</t>
  </si>
  <si>
    <t>Phòng Thông tin thị trường lao động và Dạy nghề</t>
  </si>
  <si>
    <t>Lê Thị Linh Chi</t>
  </si>
  <si>
    <t>TP Hải Dương, Hải Dương</t>
  </si>
  <si>
    <t>Phó Trưởng phòng TTTTLĐ&amp;DN</t>
  </si>
  <si>
    <t>01/02/2021</t>
  </si>
  <si>
    <t>07/11/2011</t>
  </si>
  <si>
    <t>Mở</t>
  </si>
  <si>
    <t>QTDLKS</t>
  </si>
  <si>
    <t>Điều hành</t>
  </si>
  <si>
    <t>Nguyễn Thanh Nam</t>
  </si>
  <si>
    <t>29/8/2016</t>
  </si>
  <si>
    <t>LT/CQ</t>
  </si>
  <si>
    <t>Đào Thị Bích Thủy</t>
  </si>
  <si>
    <t>Cơ khí chế tạo</t>
  </si>
  <si>
    <t>Trần Thị Hồng Lê</t>
  </si>
  <si>
    <t>05/6/2012</t>
  </si>
  <si>
    <t>Đỗ Thị Ngọc Hưởng</t>
  </si>
  <si>
    <t>10/3/2011</t>
  </si>
  <si>
    <t>Công đoàn</t>
  </si>
  <si>
    <t>Phạm Thu Hồng</t>
  </si>
  <si>
    <t>Cẩm Ninh, Ân Thi</t>
  </si>
  <si>
    <t>18/11/2014</t>
  </si>
  <si>
    <t>Hà Nội</t>
  </si>
  <si>
    <t>KH Máy tính, tiếng anh</t>
  </si>
  <si>
    <t>Hoàng Văn Bít</t>
  </si>
  <si>
    <t>Giáo viên THPT</t>
  </si>
  <si>
    <t>V.07.05.15</t>
  </si>
  <si>
    <t>Phòng Tư Vấn, giới thiệu việc làm</t>
  </si>
  <si>
    <t>Dương Thanh Thảo</t>
  </si>
  <si>
    <t>Văn hóa, du lịch</t>
  </si>
  <si>
    <t>Phạm Thị Chi</t>
  </si>
  <si>
    <t>Hồ Tùng Mậu, Ân Thi</t>
  </si>
  <si>
    <t>04/12/2013</t>
  </si>
  <si>
    <t>LT Vinh</t>
  </si>
  <si>
    <t>Thú y</t>
  </si>
  <si>
    <t>Vũ Tiến Cường</t>
  </si>
  <si>
    <t>Hoàng Hoa Thám, Ân Thi</t>
  </si>
  <si>
    <t>KD&amp;CN Hà Nội</t>
  </si>
  <si>
    <t>Tài chính nhân hàng</t>
  </si>
  <si>
    <t>Phan Thị Diệu Thúy</t>
  </si>
  <si>
    <t>P Lê Lợi, TP Hưng Yên</t>
  </si>
  <si>
    <t>10/02/2014</t>
  </si>
  <si>
    <t>Đỗ Thị Thư</t>
  </si>
  <si>
    <t>TCKT</t>
  </si>
  <si>
    <t>Lương Thị Hồng</t>
  </si>
  <si>
    <t>Sao đỏ</t>
  </si>
  <si>
    <t>Phòng Bảo hiểm thất nghiệp</t>
  </si>
  <si>
    <t>Nguyễn Thế Dương</t>
  </si>
  <si>
    <t>Trưởng phòng BHTN</t>
  </si>
  <si>
    <t>19/8/1994</t>
  </si>
  <si>
    <t>Bách khoa/CVA</t>
  </si>
  <si>
    <t>Điện/QTKD</t>
  </si>
  <si>
    <t>Nguyễn Văn Đức</t>
  </si>
  <si>
    <t>Phù Ủng, Ân Thi</t>
  </si>
  <si>
    <t>Giáo viên THCS</t>
  </si>
  <si>
    <t>Công nghệ Ô tô</t>
  </si>
  <si>
    <t>V.07.05.12</t>
  </si>
  <si>
    <t>Hoàng Anh Tuấn</t>
  </si>
  <si>
    <t>Trịnh Văn Cường</t>
  </si>
  <si>
    <t>Chỉ Đạo, Văn Lâm</t>
  </si>
  <si>
    <t>03/11/2017</t>
  </si>
  <si>
    <t>Đặng Thị Nhài</t>
  </si>
  <si>
    <t>KD&amp;CN HN</t>
  </si>
  <si>
    <t>Doãn Thị Thu Hường</t>
  </si>
  <si>
    <t>Lệ Xá, Tiên Lữ</t>
  </si>
  <si>
    <t>10/11/2023</t>
  </si>
  <si>
    <t>Lao động hợp đồng theo Nghị định 111/CP-NĐ</t>
  </si>
  <si>
    <t>Trần Thị Mai</t>
  </si>
  <si>
    <t>Cương Chính, Tiên Lữ</t>
  </si>
  <si>
    <t>05/02/2013</t>
  </si>
  <si>
    <t>Nguyễn Văn Minh</t>
  </si>
  <si>
    <t>1946</t>
  </si>
  <si>
    <t>01/01/2025</t>
  </si>
  <si>
    <t>Lao động hợp đồng chuyên môn theo định biên của cục Việc làm</t>
  </si>
  <si>
    <t>Lương Văn Thiện</t>
  </si>
  <si>
    <t>Chuyên Ngoại, Duy Tiên, Hà Nam</t>
  </si>
  <si>
    <t>Nhân viên BHTN</t>
  </si>
  <si>
    <t>06/11/2009</t>
  </si>
  <si>
    <t>Đặng Hoàng Hải</t>
  </si>
  <si>
    <t>HÙng An, Kim Động</t>
  </si>
  <si>
    <t>19/5/2001</t>
  </si>
  <si>
    <t>Hoàng Thị Thu Hương</t>
  </si>
  <si>
    <t>Lê Lợi, TP Hưng Yên</t>
  </si>
  <si>
    <t>Bùi Thị Lam Giang</t>
  </si>
  <si>
    <t>Đức Phong, Đức Thọ, Hà Tĩnh</t>
  </si>
  <si>
    <t>03/02/2020</t>
  </si>
  <si>
    <t>Nguyễn Bảo Tường Linh</t>
  </si>
  <si>
    <t>Quang Hưng - Phù Cừ</t>
  </si>
  <si>
    <t>Báo chí</t>
  </si>
  <si>
    <t>Lý Thị Tươi</t>
  </si>
  <si>
    <t>Toàn Thắng, Kim ĐỘng</t>
  </si>
  <si>
    <t>Trần Thị Tuyết</t>
  </si>
  <si>
    <t>Thanh Liêm - Hà Nam</t>
  </si>
  <si>
    <t>Phạm Trung Kiên</t>
  </si>
  <si>
    <t>Cđoàn</t>
  </si>
  <si>
    <t>Nguyễn Thị Ngọc Yến</t>
  </si>
  <si>
    <t>Đồng Thị Huệ</t>
  </si>
  <si>
    <t>Trung Nghĩa, Tiên Lữ</t>
  </si>
  <si>
    <t>25/02/2021</t>
  </si>
  <si>
    <t>Tạ Thị Phường</t>
  </si>
  <si>
    <t>Ngọc Thanh,
Kim Động</t>
  </si>
  <si>
    <t>Nguyễn Thị Huyền</t>
  </si>
  <si>
    <t>Phạm Ngũ Lão - Kim Động</t>
  </si>
  <si>
    <t>GTVT</t>
  </si>
  <si>
    <t>Hoồng Châu - TP Hưng Yên</t>
  </si>
  <si>
    <t>Bách khoa</t>
  </si>
  <si>
    <t>Công nghệ thông tin</t>
  </si>
  <si>
    <t>Hoàng Thị Ngát</t>
  </si>
  <si>
    <t>Liên Phương - TP Hưng Yên</t>
  </si>
  <si>
    <t>CNHN</t>
  </si>
  <si>
    <t>Kế toán doanh nghiệp</t>
  </si>
  <si>
    <t>Nguyễn Thị Phương Thảo</t>
  </si>
  <si>
    <t>Tiên Sơn, Việt Yên, Bắc Giang</t>
  </si>
  <si>
    <t>Trần Thị Tú Lan</t>
  </si>
  <si>
    <t>Hoàng Thị Mai</t>
  </si>
  <si>
    <t>Khoái Châu , Hưng Yên</t>
  </si>
  <si>
    <t>KT&amp;QTKD</t>
  </si>
  <si>
    <t>Vũ Xuân Hải</t>
  </si>
  <si>
    <t>TT Như Quỳnh, Văn Lâm</t>
  </si>
  <si>
    <t>Nguyễn Thị Thanh Huyền</t>
  </si>
  <si>
    <t>Dị Sử, Mỹ Hào</t>
  </si>
  <si>
    <t>KDCNHN</t>
  </si>
  <si>
    <t>X</t>
  </si>
  <si>
    <t>68</t>
  </si>
  <si>
    <t>69</t>
  </si>
  <si>
    <t>70</t>
  </si>
  <si>
    <t>71</t>
  </si>
  <si>
    <t>72</t>
  </si>
  <si>
    <t>73</t>
  </si>
  <si>
    <t>XI</t>
  </si>
  <si>
    <t>TT</t>
  </si>
  <si>
    <t>CVC, TTVC</t>
  </si>
  <si>
    <t>15/03/1995</t>
  </si>
  <si>
    <t>CV,TTV</t>
  </si>
  <si>
    <t>CVC, TTV</t>
  </si>
  <si>
    <t>05/8/1969</t>
  </si>
  <si>
    <t>Hồ Tùng Mậu, Ân Thi, Hưng Yên</t>
  </si>
  <si>
    <t>1/9/1997</t>
  </si>
  <si>
    <t>Đồng Tiến, Khoái Châu, Hưng Yên</t>
  </si>
  <si>
    <t>Hòa An, Thái Thụy, Thái Bình</t>
  </si>
  <si>
    <t>Quang Vinh, Ân Thi, Hưng Yên</t>
  </si>
  <si>
    <t>16/5/2011</t>
  </si>
  <si>
    <t>HVHC</t>
  </si>
  <si>
    <t>12/09/2011</t>
  </si>
  <si>
    <t>10/01/2023</t>
  </si>
  <si>
    <t>Trần Thị Anh</t>
  </si>
  <si>
    <t>01/6/1999</t>
  </si>
  <si>
    <t>21/4/2025</t>
  </si>
  <si>
    <t>7/12/2000</t>
  </si>
  <si>
    <t>ĐHNông nghiệp I Hà Nội/ KTQD</t>
  </si>
  <si>
    <t>Th.s</t>
  </si>
  <si>
    <t>ĐH/Th.s</t>
  </si>
  <si>
    <t>ĐH/ Th.s</t>
  </si>
  <si>
    <t>Trưởng phòng</t>
  </si>
  <si>
    <t>Phó trưởng phòng</t>
  </si>
  <si>
    <t>Phó Trưởng phòng</t>
  </si>
  <si>
    <t>Phòng Dân tộc - Tôn giáo</t>
  </si>
  <si>
    <t>Trưởng Ban</t>
  </si>
  <si>
    <t>Phó trưởng Ban</t>
  </si>
  <si>
    <t>74</t>
  </si>
  <si>
    <t>Giám đốc Sở</t>
  </si>
  <si>
    <t>(Kèm theo Đề án số      / ĐA-UBND ngày……/…./ 2025 của UBND tỉnh)</t>
  </si>
  <si>
    <t>(Kèm theo Đề án số      / ĐA-UBND ngày……/…./2025 của UBND tỉnh)</t>
  </si>
  <si>
    <t>THỰC TRẠNG TỔ CHỨC BỘ MÁY, BIÊN CHẾ CỦA SỞ NỘI VỤ HƯNG YÊN TÍNH ĐẾN THÁNG 5/2025</t>
  </si>
  <si>
    <t>DANH MỤC TÀI SẢN CỦA SỞ NỘI VỤ HƯNG YÊN
 TÍNH ĐẾN THÁNG 5/2025</t>
  </si>
  <si>
    <t>Dự toán được giao năm 2025 (bao gồm cả số năm trước chuyển sang)</t>
  </si>
  <si>
    <t>Còn lại tính đến ngày 01/5/2025</t>
  </si>
  <si>
    <t>PHỤ LỤC 2</t>
  </si>
  <si>
    <t>PHỤ LỤC 4</t>
  </si>
  <si>
    <r>
      <t>DANH SÁCH CÔNG CHỨC, VIÊN CHỨC, NGƯỜI LAO ĐỘNG CỦA SỞ NỘI VỤ HƯNG YÊN TÍNH ĐẾN THÁNG 5/2025</t>
    </r>
    <r>
      <rPr>
        <i/>
        <sz val="12"/>
        <rFont val="Times New Roman"/>
        <family val="1"/>
      </rPr>
      <t xml:space="preserve">
</t>
    </r>
    <r>
      <rPr>
        <i/>
        <sz val="10"/>
        <rFont val="Times New Roman"/>
        <family val="1"/>
      </rPr>
      <t>(Kèm theo Đề án số      / ĐA-UBND ngày……/…./ 2025 của UBND tỉnh)</t>
    </r>
  </si>
  <si>
    <t>Cù Trọng Khang</t>
  </si>
  <si>
    <t>02/07/1965</t>
  </si>
  <si>
    <t>Phó Giám đốc Sở</t>
  </si>
  <si>
    <t>01/9/1987</t>
  </si>
  <si>
    <t>20/10/1989</t>
  </si>
  <si>
    <t>ĐH Sư phạm HN</t>
  </si>
  <si>
    <t>SP Toán</t>
  </si>
  <si>
    <t>Nghỉ theo NĐ 178 từ 01/5/2025</t>
  </si>
  <si>
    <t>ĐH Bách Khoa/Ths.HVCT-HCQGHCM</t>
  </si>
  <si>
    <t>Quản trị kinh doanh/Kinh tế</t>
  </si>
  <si>
    <t>B2</t>
  </si>
  <si>
    <t>Hành chính học/Quản lý công</t>
  </si>
  <si>
    <t>ĐH Luật HN; SPKTHY/ThS.Học viện Báo chí và Tuyên truyền</t>
  </si>
  <si>
    <t>PL Kinh tế và Luật QT, Ngôn ngữ anh/ Xây dựng Đảng và chính quyền nhà nước</t>
  </si>
  <si>
    <t>ĐH Hải Phòng/Học viện Báo chí và Tuyên truyền</t>
  </si>
  <si>
    <t>Toán học/ Xây dựng Đảng và chính quyền Nhà nước</t>
  </si>
  <si>
    <t>ĐH KD&amp;CN Hà Nội; ĐH Luật Hà Nội/Ths. Trường Chu Văn An</t>
  </si>
  <si>
    <t>KS Xây dựng/ Luật Kinh tế/ Ths.Quản lý KT</t>
  </si>
  <si>
    <t>HC-VT</t>
  </si>
  <si>
    <t>Thành phố Hưng Yên, tỉnh Hưng Yên</t>
  </si>
  <si>
    <t>22/2/2005</t>
  </si>
  <si>
    <t>01/2/2011</t>
  </si>
  <si>
    <t>CQ/VHVL</t>
  </si>
  <si>
    <t>ĐH Chu Văn An/HVHCQG</t>
  </si>
  <si>
    <t>QTKD/HCH</t>
  </si>
  <si>
    <t>18/4/1980</t>
  </si>
  <si>
    <t>01/6/2004</t>
  </si>
  <si>
    <t>ĐH Lạc hồng</t>
  </si>
  <si>
    <t>Kế toán - Tin học</t>
  </si>
  <si>
    <t>ĐH Ngoại ngữ - ĐH QGHN/
Học viện Hành chính</t>
  </si>
  <si>
    <t>Tiếng anh SP/Quản lý hành chính công</t>
  </si>
  <si>
    <t>Kế toan</t>
  </si>
  <si>
    <t>Công nghệ Kỹ thuật điện/Công nghệ kỹ thuật điện - tự động hóa</t>
  </si>
  <si>
    <t>HV hành chính QG</t>
  </si>
  <si>
    <t>01/12/1995</t>
  </si>
  <si>
    <t>14/10/1999</t>
  </si>
  <si>
    <t>Kinh tế nông nghiệp</t>
  </si>
  <si>
    <t xml:space="preserve">KHXH&amp;NV/HV hành chính </t>
  </si>
  <si>
    <t>Lư trữ học và QTVP/QL hành chính công</t>
  </si>
  <si>
    <t>HV Hành
 chính QG</t>
  </si>
  <si>
    <t>HCH/QL công</t>
  </si>
  <si>
    <t>ĐH/Th.S</t>
  </si>
  <si>
    <t>SPHà Nội 22/ĐH
LĐ XH</t>
  </si>
  <si>
    <t>Toán/Quản trị nhân lực</t>
  </si>
  <si>
    <t>DLHP/Học viện Khoa học xã hội</t>
  </si>
  <si>
    <t>Tin học/Chính sách công</t>
  </si>
  <si>
    <t>KTNN/Quản lý kinh tế</t>
  </si>
  <si>
    <t>ĐH Thương Mại/ĐH
Tài chính- Ngân hàng</t>
  </si>
  <si>
    <t>Kế toán/Tài chính-
Ngân hàng</t>
  </si>
  <si>
    <t>KTQD/
Học viện Khoa học xã hội</t>
  </si>
  <si>
    <t>Ngôn ngữ anh/Chính sách công</t>
  </si>
  <si>
    <t>Luật Hà Nội</t>
  </si>
  <si>
    <t>Đh/Th.s</t>
  </si>
  <si>
    <t>Thương Mại/ĐHTL</t>
  </si>
  <si>
    <t>QTKD/QLKT</t>
  </si>
  <si>
    <t>Quốc tế học/CTXH</t>
  </si>
  <si>
    <t>ĐH TOULON/ĐH TM</t>
  </si>
  <si>
    <t>QTDA và Ngồn nhân lực/QTKD</t>
  </si>
  <si>
    <t>Hành chính học/QLHCC</t>
  </si>
  <si>
    <t>01/09/1993</t>
  </si>
  <si>
    <t>UDCNTTCB</t>
  </si>
  <si>
    <t>01/11/2009</t>
  </si>
  <si>
    <t>13/5/2005</t>
  </si>
  <si>
    <t>ĐH DLQTKD Hà Nội</t>
  </si>
  <si>
    <t>HCH</t>
  </si>
  <si>
    <t>ĐH KTQD/Tài chính ngân  hàng Hà Nội</t>
  </si>
  <si>
    <t>Tài chính - Ngân hàng</t>
  </si>
  <si>
    <t>HVTC/
Học viện Nông nghiệp</t>
  </si>
  <si>
    <t>Kế toán/Quản lý KT</t>
  </si>
  <si>
    <t>ĐHLuật Hà Nội/ĐH.Ngoại
 thương</t>
  </si>
  <si>
    <t>Tư pháp  và HC nhà nước/Luật KT</t>
  </si>
  <si>
    <t>Bảo tàng/QL Văn
 hóa</t>
  </si>
  <si>
    <t>15/3/2012</t>
  </si>
  <si>
    <t>Nguyễn ĐinhTuệ</t>
  </si>
  <si>
    <t>PHỤ LỤC 5</t>
  </si>
  <si>
    <t>THỰC TRẠNG TỔ CHỨC BỘ MÁY, BIÊN CHẾ CỦA SỞ NỘI VỤ THÁI BÌNH TÍNH ĐẾN THÁNG 5/2025</t>
  </si>
  <si>
    <t>(Kèm theo Đề án số      /ĐA-UBND ngày……/…./2025 của UBND tỉnh)</t>
  </si>
  <si>
    <t>Biên chế công chức giao năm 2024</t>
  </si>
  <si>
    <t>Biên chế viên chức được giao năm 2024</t>
  </si>
  <si>
    <t>HĐLĐ theo NĐ111 năm 2024</t>
  </si>
  <si>
    <t>Phòng Tổ chức biên chế</t>
  </si>
  <si>
    <t>Phòng Xây dựng chính quyền và Cải cách hành chính</t>
  </si>
  <si>
    <t>Phòng Thi đua - Khen thưởng</t>
  </si>
  <si>
    <t>Phòng Tôn giáo - Tín ngưỡng</t>
  </si>
  <si>
    <t>Phòng Kế hoạch - Tài chính</t>
  </si>
  <si>
    <t>Trung tâm Nuôi dưỡng và chăm sóc người có công</t>
  </si>
  <si>
    <t>PHỤC LỤC 6</t>
  </si>
  <si>
    <r>
      <t>DANH SÁCH CÔNG CHỨC, VIÊN CHỨC, NGƯỜI LAO ĐỘNG CỦA 
SỞ NỘI VỤ THÁI BÌNH TÍNH ĐẾN THÁNG 5/2025</t>
    </r>
    <r>
      <rPr>
        <i/>
        <sz val="14"/>
        <rFont val="Times New Roman"/>
        <family val="1"/>
      </rPr>
      <t xml:space="preserve">
</t>
    </r>
    <r>
      <rPr>
        <i/>
        <sz val="12"/>
        <rFont val="Times New Roman"/>
        <family val="1"/>
      </rPr>
      <t>(Kèm theo Đề án số      / ĐA-UBND ngày……/…./2025 của UBND tỉnh)</t>
    </r>
  </si>
  <si>
    <t>Tổng số: 217 (84 CÔNG CHỨC; 92 viên chức; 08 HĐ 111; 18 HĐ định suất; 15 HĐ tự trang trải)</t>
  </si>
  <si>
    <t>A.</t>
  </si>
  <si>
    <t>Các phòng thuộc Sở: 92 (84 công chức; 06 HĐ 111; 02 HĐ định suất)</t>
  </si>
  <si>
    <t xml:space="preserve">I </t>
  </si>
  <si>
    <t>LÃNH ĐẠO SỞ: 04</t>
  </si>
  <si>
    <t>Hà Tiến Thăng</t>
  </si>
  <si>
    <t>14/7/1979</t>
  </si>
  <si>
    <t>Xã Tây An, huyện Tiền Hải, tỉnh Thái Bình</t>
  </si>
  <si>
    <t>ĐH; Thạc sĩ; Tiến  sĩ</t>
  </si>
  <si>
    <t>Chính quy</t>
  </si>
  <si>
    <t>Phân viện BCTT; HVCTQGHCM</t>
  </si>
  <si>
    <t xml:space="preserve">Kinh tế chính trị; Ths Kinh tế; Tiến sỹ Kinh tế Chính trị </t>
  </si>
  <si>
    <t>Anh B1</t>
  </si>
  <si>
    <t>Chuẩn TT 03</t>
  </si>
  <si>
    <t>Nguyễn Thị Kim Lý</t>
  </si>
  <si>
    <t>25/10/1970</t>
  </si>
  <si>
    <t>Xã Bình Châu, huyện Bình Sơn, tỉnh Quảng Ngãi;</t>
  </si>
  <si>
    <t>19/5/1995</t>
  </si>
  <si>
    <t>ĐH; Thạc sĩ; Tiến sĩ</t>
  </si>
  <si>
    <t>Đại học TCKT; ĐHBK</t>
  </si>
  <si>
    <t>Cử nhân Kế toán; Ths QTKD; Tiến sĩ Kinh tế</t>
  </si>
  <si>
    <t>Lê Mạnh Cường</t>
  </si>
  <si>
    <t>05/01/1971</t>
  </si>
  <si>
    <t>Xã Đông Á, huyện Đông Hưng, tỉnh Thái Bình</t>
  </si>
  <si>
    <t>Đại học</t>
  </si>
  <si>
    <t>Chính Quy</t>
  </si>
  <si>
    <t>Đại học Thương Mại HN</t>
  </si>
  <si>
    <t>Anh C</t>
  </si>
  <si>
    <t>Phạm Đình Tùng</t>
  </si>
  <si>
    <t>01/8/1981</t>
  </si>
  <si>
    <t>Xã Tân Hoà, huyện Hưng Hà, tỉnh Thái Bình</t>
  </si>
  <si>
    <t>16/3/2009</t>
  </si>
  <si>
    <t>ĐH, Thạc sĩ</t>
  </si>
  <si>
    <t>ĐH Luật; HVCTHCQG; HVKHXH</t>
  </si>
  <si>
    <t>Luật; Công tác tôn giáo; Ths Chính sách công</t>
  </si>
  <si>
    <t>Tin học B</t>
  </si>
  <si>
    <t>VĂN PHÒNG SỞ: 21</t>
  </si>
  <si>
    <t>Phạm Mạnh Hùng</t>
  </si>
  <si>
    <t>04/10/1974</t>
  </si>
  <si>
    <t>Xã Phương Công, huyện Tiền Hải, tỉnh Thái Bình</t>
  </si>
  <si>
    <t>Chánh Văn phòng</t>
  </si>
  <si>
    <t>23/6/2008</t>
  </si>
  <si>
    <t>Tại chức</t>
  </si>
  <si>
    <t>Viện ĐH Mở Hà Nội</t>
  </si>
  <si>
    <t>Anh B</t>
  </si>
  <si>
    <t>Đỗ Thanh Bình</t>
  </si>
  <si>
    <t>06/5/1981</t>
  </si>
  <si>
    <t>Xã Xuân Hòa, huyện Vũ Thư, tỉnh Thái Bình</t>
  </si>
  <si>
    <t>Phó Chánh Văn phòng</t>
  </si>
  <si>
    <t>26/3/2009</t>
  </si>
  <si>
    <t>Đại học KTQD</t>
  </si>
  <si>
    <t>Kinh tế lao động</t>
  </si>
  <si>
    <t>Đỗ Thị Khuyên</t>
  </si>
  <si>
    <t>04/02/1979</t>
  </si>
  <si>
    <t>Xã Đồng Thanh, huyện Vũ Thư, tỉnh Thái Bình</t>
  </si>
  <si>
    <t>ĐH Công đoàn, Viện ĐH Mở HN</t>
  </si>
  <si>
    <t>Cao Hoài Phương</t>
  </si>
  <si>
    <t>20/12/1991</t>
  </si>
  <si>
    <t>Xã Tự Tân, huyện Vũ Thư, tỉnh Thái Bình</t>
  </si>
  <si>
    <t>Đại học KHXH&amp;NV</t>
  </si>
  <si>
    <t>Phạm Minh Tuấn</t>
  </si>
  <si>
    <t>25/3/1979</t>
  </si>
  <si>
    <t>Xã Thái Nguyên, huyện Thái Thụy, tỉnh Thái Bình</t>
  </si>
  <si>
    <t>ĐH Báo chí tuyên truyền HN</t>
  </si>
  <si>
    <t>Lê Thị Hoài</t>
  </si>
  <si>
    <t>13/02/1989</t>
  </si>
  <si>
    <t>Xã Minh Tân, huyện Kiến Xương, tỉnh Thái Bình</t>
  </si>
  <si>
    <t>ĐH LĐXH</t>
  </si>
  <si>
    <t>Ngô Công Minh</t>
  </si>
  <si>
    <t>Thị trấn Vũ Thư, huyện Vũ Thư, tỉnh Thái Bình</t>
  </si>
  <si>
    <t>15/06/2019</t>
  </si>
  <si>
    <t>Học viện Tài chính</t>
  </si>
  <si>
    <t>TOEIC</t>
  </si>
  <si>
    <t>Nguyễn Thị Hải</t>
  </si>
  <si>
    <t xml:space="preserve">Xã Thuỵ Việt, huyện Thái Thuỵ, tỉnh Thái Bình </t>
  </si>
  <si>
    <t>29/7/2011</t>
  </si>
  <si>
    <t xml:space="preserve">Từ xa </t>
  </si>
  <si>
    <t>Viện Đại học Mở Hà Nội</t>
  </si>
  <si>
    <t>Đồng Thị Thu Huyền</t>
  </si>
  <si>
    <t xml:space="preserve">Xã Tân Phong, huyện Vũ Thư, tỉnh Thái Bình.                                           
</t>
  </si>
  <si>
    <t>25/02/2022</t>
  </si>
  <si>
    <t>Lưu trữ học và Quản trị Văn phòng</t>
  </si>
  <si>
    <t>Nguyễn Thành Công</t>
  </si>
  <si>
    <t>Xã An Ấp, huyện Quỳnh Phụ, tỉnh Thái Bình</t>
  </si>
  <si>
    <t>Đại học Công nghiệp TPHCM</t>
  </si>
  <si>
    <t>Lê Văn Trưởng</t>
  </si>
  <si>
    <t>Xã Vũ Phúc, TP.TB, tỉnh Thái Bình</t>
  </si>
  <si>
    <t>Nguyễn Ngọc Đại</t>
  </si>
  <si>
    <t>Xã Nam Cao, huyện Kiến Xương, tỉnh Thái Bình</t>
  </si>
  <si>
    <t>Đại học Văn hoá Hà Nội</t>
  </si>
  <si>
    <t>Phát hành sách</t>
  </si>
  <si>
    <t>Đào Thị Mai Liên</t>
  </si>
  <si>
    <t>Phường Tiền Phong, TP.TB, tỉnh Thái Bình</t>
  </si>
  <si>
    <t>Đại học Thương mại</t>
  </si>
  <si>
    <t>Luật Kinh tế</t>
  </si>
  <si>
    <t>Ngô Quốc Luật</t>
  </si>
  <si>
    <t>Xã Minh Lãng, huyện Vũ Thư, tỉnh Thái Bình</t>
  </si>
  <si>
    <t>HĐ 111 lái xe</t>
  </si>
  <si>
    <t>Bằng lái xe B2, Đại học</t>
  </si>
  <si>
    <t>Nhân viên</t>
  </si>
  <si>
    <t>Trần Vũ Thùy Trang</t>
  </si>
  <si>
    <t>Phường Lê Hồng Phong, TP.TB, tỉnh Thái Bình</t>
  </si>
  <si>
    <t>HĐ 111 tạp vụ</t>
  </si>
  <si>
    <t>01.007</t>
  </si>
  <si>
    <t>Đoàn Đức Thăng</t>
  </si>
  <si>
    <t>Xã Hồng Giang, huyện Đông Hưng, tỉnh Thái Bình</t>
  </si>
  <si>
    <t>22/01/2015</t>
  </si>
  <si>
    <t>Băng lái xe hạng C</t>
  </si>
  <si>
    <t>Phạm Hồng Ngọc</t>
  </si>
  <si>
    <t>Xã An Lễ, huyện Quỳnh Phụ, tỉnh Thái Bình</t>
  </si>
  <si>
    <t>Đoàn Năng Duy</t>
  </si>
  <si>
    <t>Xã Thụy Dương, huyện Thái Thụy, tỉnh Thái Bình</t>
  </si>
  <si>
    <t>HĐ 111  bảo vệ</t>
  </si>
  <si>
    <t>CĐ Kinh tế kỹ thuật Thái Bình</t>
  </si>
  <si>
    <t>Quản trị kinh  doanh</t>
  </si>
  <si>
    <t>Phạm Thị Thu Hằng</t>
  </si>
  <si>
    <t>Thị trấn Vũ Thư, Thái Bình</t>
  </si>
  <si>
    <t>HĐ 111 Tạp vụ</t>
  </si>
  <si>
    <t xml:space="preserve">Liên thông </t>
  </si>
  <si>
    <t>Kế toán tổng hợp</t>
  </si>
  <si>
    <t>Xã Thụy Quỳnh, huyện Thái Thụy, tỉnh Thái Bình</t>
  </si>
  <si>
    <t>NV Đền thờ LS tỉnh</t>
  </si>
  <si>
    <t>Đại học, Thạc sĩ</t>
  </si>
  <si>
    <t>ĐH Công nghiệp TPHCM, Học viện NN VN</t>
  </si>
  <si>
    <t>Nguyễn Thị Hiền Trang</t>
  </si>
  <si>
    <t>Xã Tân Phong, huyện Vũ Thư, tỉnh Thái Bình</t>
  </si>
  <si>
    <t>Trung cấp</t>
  </si>
  <si>
    <t>TC Sư phạm; TC Nông nghiệp</t>
  </si>
  <si>
    <t>Sư phạm tiểu học</t>
  </si>
  <si>
    <t>III. PHÒNG CÔNG CHỨC, VIÊN CHỨC: 06</t>
  </si>
  <si>
    <t>Trần Thị Thu Hà</t>
  </si>
  <si>
    <t xml:space="preserve">Xã Đông Thọ, TP.TB, tỉnh Thái Bình </t>
  </si>
  <si>
    <t>22/12/2003</t>
  </si>
  <si>
    <t>ĐH KTQD, ĐH Luật, ĐH Hoà Bình</t>
  </si>
  <si>
    <t>Kế toán, Luật, Luật Kinh tế</t>
  </si>
  <si>
    <t>Bùi Thị Kiều Nguyên</t>
  </si>
  <si>
    <t>Xã An Phú, huyện Mỹ Đức, TP.Hà Nội</t>
  </si>
  <si>
    <t>Đoàn Thị Thu</t>
  </si>
  <si>
    <t>Xã Vũ Vinh, huyện Vũ Thư, tỉnh Thái Bình</t>
  </si>
  <si>
    <t>13/10/2017</t>
  </si>
  <si>
    <t>Đại học KHXH&amp;NV, ĐHQG Hà Nội</t>
  </si>
  <si>
    <t>Khoa học quản lý</t>
  </si>
  <si>
    <t>Nguyễn Hồ Khánh Ly</t>
  </si>
  <si>
    <t xml:space="preserve">Xã Hòa Bình, huyện Vũ Thư, tỉnh Thái Bình </t>
  </si>
  <si>
    <t>ĐH Luật, Học viện Khoa học XH</t>
  </si>
  <si>
    <t>Phạm Tiến Tuấn</t>
  </si>
  <si>
    <t xml:space="preserve">Xã Quỳnh Giao, Huyện Quỳnh Phụ, Tỉnh Thái Bình
 </t>
  </si>
  <si>
    <t>19/11/2010</t>
  </si>
  <si>
    <t>Đại học Lao động XH</t>
  </si>
  <si>
    <t>Tô Thị Dậu</t>
  </si>
  <si>
    <t xml:space="preserve">Xã Bình Nguyên, huyện Kiến Xương, tỉnh Thái Bình
</t>
  </si>
  <si>
    <t>25/9/2005</t>
  </si>
  <si>
    <t>ĐH Hàng Hải; HVCTQGHCM</t>
  </si>
  <si>
    <t>Quản trị tài chính kế toán, Chính trị học</t>
  </si>
  <si>
    <t>IV. PHÒNG TỔ CHỨC BIÊN CHẾ: 06</t>
  </si>
  <si>
    <t>Khổng Minh Đức</t>
  </si>
  <si>
    <t>Huyện Yên Mỹ, tỉnh Hưng Yên</t>
  </si>
  <si>
    <t>Phạm Văn Chường</t>
  </si>
  <si>
    <t xml:space="preserve">Xã An Đồng, huyện Quỳnh Phụ, tỉnh Thái Bình </t>
  </si>
  <si>
    <t>Học viện Hành chính</t>
  </si>
  <si>
    <t>Hành chính</t>
  </si>
  <si>
    <t>Phạm Thị Mỹ Hạnh</t>
  </si>
  <si>
    <t>Xã Thụy Dân, huyện Thái Thụy, tỉnh Thái Bình</t>
  </si>
  <si>
    <t>ĐH Y Dược Thái Bình</t>
  </si>
  <si>
    <t>Y học dự phòng</t>
  </si>
  <si>
    <t>Anh A2 EU</t>
  </si>
  <si>
    <t>Bùi Thị Lựa</t>
  </si>
  <si>
    <t>Xã Đông Hòa, TP.TB, tỉnh Thái Bình</t>
  </si>
  <si>
    <t>Lưu trữ học và quản trị Văn phòng</t>
  </si>
  <si>
    <t>Nguyễn Thị Gam</t>
  </si>
  <si>
    <t>Xã Thuỵ An, huyện Thái Thuỵ, tỉnh Thái Bình</t>
  </si>
  <si>
    <t>Đại học Ngoại Thương</t>
  </si>
  <si>
    <t>Trần Thế Thắng</t>
  </si>
  <si>
    <t>Thị trấn Mỹ Lộc, huyện Mỹ Lộc, tỉnh Nam Định</t>
  </si>
  <si>
    <t>Đại học Giao thông Vận tải HN, ĐH Luật</t>
  </si>
  <si>
    <t>Kỹ sư cơ khí, Luật</t>
  </si>
  <si>
    <t>V. THANH TRA: 03</t>
  </si>
  <si>
    <t>Nguyễn Thị Thủy</t>
  </si>
  <si>
    <t>Xã Vũ Chính, TP.TB, tỉnh Thái Bình</t>
  </si>
  <si>
    <t>Phó Chánh thanh tra, phụ trách Thanh tra Sở</t>
  </si>
  <si>
    <t>26/7/2012</t>
  </si>
  <si>
    <t>Chính quy,  tại chức</t>
  </si>
  <si>
    <t>ĐH Công đoàn, ĐH Hà Nội,  Học viện HCQG</t>
  </si>
  <si>
    <t>QTKD, Tiếng Anh, Quản lý Công</t>
  </si>
  <si>
    <t>TTVC</t>
  </si>
  <si>
    <t>04.024</t>
  </si>
  <si>
    <t>Dự kiến chuyển Ttra tỉnh</t>
  </si>
  <si>
    <t>Lại Thị Mai</t>
  </si>
  <si>
    <t>Xã Vũ Ninh, huyện Kiến Xương, tỉnh Thái Bình</t>
  </si>
  <si>
    <t>Thanh tra viên</t>
  </si>
  <si>
    <t>Dự kiến ở lại SNV</t>
  </si>
  <si>
    <t>Phạm Thị Quốc Bình</t>
  </si>
  <si>
    <t>Xã Minh Quang, huyện Vũ Thư, tỉnh Thái Bình</t>
  </si>
  <si>
    <t>28/09/2011</t>
  </si>
  <si>
    <t>ĐH vừa học vừa làm</t>
  </si>
  <si>
    <t>ĐH CN TPHCM, ĐH Lao động Xã hội</t>
  </si>
  <si>
    <t>VI. PHÒNG XÂY DỰNG CHÍNH QUYỀN VÀ CẢI CÁCH HÀNH CHÍNH: 11</t>
  </si>
  <si>
    <t>Vũ Thị Vân Anh</t>
  </si>
  <si>
    <t>Thị trấn An Bài, huyện Quỳnh Phụ, tỉnh Thái Bình</t>
  </si>
  <si>
    <t>ĐH Ngoại thương, Học viện NN VN</t>
  </si>
  <si>
    <t>Kinh tế đối ngoại, Quản lý kinh tế</t>
  </si>
  <si>
    <t>Phạm Thị Thủy</t>
  </si>
  <si>
    <t>Xã Minh Khai, huyện Hưng Hà, tỉnh  Thái Bình</t>
  </si>
  <si>
    <t>21/4/2006</t>
  </si>
  <si>
    <t>Đại học Sư phạm</t>
  </si>
  <si>
    <t>Sư phạm Toán Tin</t>
  </si>
  <si>
    <t>Nguyễn Viết Kiểm</t>
  </si>
  <si>
    <t xml:space="preserve">Xã Cộng Hòa, huyện Hưng Hà, tỉnh Thái Bình
</t>
  </si>
  <si>
    <t>18/01/2016</t>
  </si>
  <si>
    <t xml:space="preserve">ĐH Sư phạm HN, ĐH Quốc Gia HN </t>
  </si>
  <si>
    <t>Xã Phú Châu, huyện Đông Hưng, tỉnh Thái Bình</t>
  </si>
  <si>
    <t>19/10/2017</t>
  </si>
  <si>
    <t>Đại học Hải Phòng</t>
  </si>
  <si>
    <t>Nguyễn Hữu Thưởng</t>
  </si>
  <si>
    <t>Xã Đông Sơn, huyện Đông Hưng, tỉnh Thái Bình</t>
  </si>
  <si>
    <t>Đại học Thuỷ lợi</t>
  </si>
  <si>
    <t>Kỹ sư cấp thoát nước</t>
  </si>
  <si>
    <t>Đang học TC</t>
  </si>
  <si>
    <t>Dương Thu Trang</t>
  </si>
  <si>
    <t>Phường Quang Trung, TP.TB, tỉnh Thái Bình</t>
  </si>
  <si>
    <t>Đại học Nông nghiệp Hà Nội</t>
  </si>
  <si>
    <t>Quản lý đất đai</t>
  </si>
  <si>
    <t>Nguyễn Trường Anh</t>
  </si>
  <si>
    <t>Xã Hồng Minh, huyện Hưng Hà, tỉnh Thái Bình</t>
  </si>
  <si>
    <t>ĐH QGHN, Học viện chính trị QG HCM</t>
  </si>
  <si>
    <t>Luật; Lý luận và lịch sử nhà nước và pháp luật</t>
  </si>
  <si>
    <t>Bùi Huyền Trang</t>
  </si>
  <si>
    <t>Xã An Bồi, huyện Kiến Xương, tỉnh Thái Bình</t>
  </si>
  <si>
    <t>ĐH KTQD, ĐH Quốc gia Australia</t>
  </si>
  <si>
    <t>Kế hoạch, Chính sách công</t>
  </si>
  <si>
    <t>Trần Thị Như Hoa</t>
  </si>
  <si>
    <t>Xã Hòa Tiến, huyện Hưng Hà, tỉnh Thái Bình</t>
  </si>
  <si>
    <t>ĐH Luật HN</t>
  </si>
  <si>
    <t>Anh B3</t>
  </si>
  <si>
    <t>Đoàn Thị Thơm</t>
  </si>
  <si>
    <t>Xã Đông Lâm, huyện Tiền Hải, tỉnh Thái Bình</t>
  </si>
  <si>
    <t xml:space="preserve">ĐH Khoa học Huế, ĐHQG Hà Nội </t>
  </si>
  <si>
    <t>Luật học</t>
  </si>
  <si>
    <t>Đỗ Trọng Hùng</t>
  </si>
  <si>
    <t>Xã Tân Hoà, huyện Vũ Thư, tỉnh Thái Bình</t>
  </si>
  <si>
    <t>21/12/2016</t>
  </si>
  <si>
    <t>Chính quy, Từ xa</t>
  </si>
  <si>
    <t>ĐH Công nghiệp TPHCM, Viện ĐH Mở HN</t>
  </si>
  <si>
    <t>Khoa học Máy tính, Luật</t>
  </si>
  <si>
    <t>V. PHÒNG THI ĐUA - KHEN THƯỞNG: 08</t>
  </si>
  <si>
    <t>Nguyễn Minh Hiếu</t>
  </si>
  <si>
    <t>Xã Đông Hoà, TP.TB, tỉnh Thái Bình</t>
  </si>
  <si>
    <t>15/9/2005</t>
  </si>
  <si>
    <t>Đại học Kinh tế Quốc dân</t>
  </si>
  <si>
    <t xml:space="preserve">Anh C </t>
  </si>
  <si>
    <t>Phạm Xuân Tuấn</t>
  </si>
  <si>
    <t>Vừa học vừa làm</t>
  </si>
  <si>
    <t>Đại học sư phạm Thái Nguyên</t>
  </si>
  <si>
    <t>Sư phạm toán học</t>
  </si>
  <si>
    <t>Anh A</t>
  </si>
  <si>
    <t>Đoàn Tất Quảng</t>
  </si>
  <si>
    <t>Trần Thị Minh Nguyệt</t>
  </si>
  <si>
    <t>Phường Mỹ Xá, TP Nam Định, tỉnh Nam Định</t>
  </si>
  <si>
    <t>Đại học Công nghiệp TP Hồ Chí Minh</t>
  </si>
  <si>
    <t>Kỹ sư Khoa học máy tính</t>
  </si>
  <si>
    <t xml:space="preserve">Nguyễn Thị Hiền        </t>
  </si>
  <si>
    <t xml:space="preserve">Xã Tam Quang, huyện Vũ Thư, tỉnh Thái Bình
</t>
  </si>
  <si>
    <t>Đại học Khoa học Xã hội và Nhân văn</t>
  </si>
  <si>
    <t>Đặng Thị Huế</t>
  </si>
  <si>
    <t>18/02/2022</t>
  </si>
  <si>
    <t>Phạm Thị Thanh</t>
  </si>
  <si>
    <t>Xã Bình Xuyên, huyện Ninh Giang, tỉnh Hải Dương</t>
  </si>
  <si>
    <t>12/8/2009; Về Sở 9/2020</t>
  </si>
  <si>
    <t>Triết học</t>
  </si>
  <si>
    <t>Bùi Khánh Linh</t>
  </si>
  <si>
    <t>Xã Tây Sơn, huyện Kiến Xương, tỉnh Thái Bình</t>
  </si>
  <si>
    <t>Tiếng Anh Tài chính Kế toán, Tài chính ngân hàng</t>
  </si>
  <si>
    <t>Anh B2</t>
  </si>
  <si>
    <t>VI. PHÒNG TÔN GIÁO: 07</t>
  </si>
  <si>
    <t>Vũ Hồng Chuyên</t>
  </si>
  <si>
    <t>Xã Bình Nguyên, huyện Kiến Xương, tỉnh Thái Bình</t>
  </si>
  <si>
    <t>ĐH KTQD, Học viện CS&amp;PT</t>
  </si>
  <si>
    <t>Kế toán, Chính sách công</t>
  </si>
  <si>
    <t>Lê Thái Thanh</t>
  </si>
  <si>
    <t>Xã Đồng Phú, huyện Đông Hưng, tỉnh Thái Bình</t>
  </si>
  <si>
    <t>ĐHSPHN 2, ĐHQG Hà Nội</t>
  </si>
  <si>
    <t>Toán Tin học, Quản lý giáo dục</t>
  </si>
  <si>
    <t>Phan Thị Minh Thành</t>
  </si>
  <si>
    <t>Đại học Quy Nhơn</t>
  </si>
  <si>
    <t>Giáo dục tiểu học</t>
  </si>
  <si>
    <t>Bùi Thanh Quang</t>
  </si>
  <si>
    <t>Phường Hoàng Diệu, TP.TB, tỉnh Thái Bình</t>
  </si>
  <si>
    <t>26/10/2007</t>
  </si>
  <si>
    <t>Vừa làm vừa học</t>
  </si>
  <si>
    <t>Thủy Lợi</t>
  </si>
  <si>
    <t>Nguyễn Thị Ngọc Thủy</t>
  </si>
  <si>
    <t>Đại học Sư phạm Đà Nẵng</t>
  </si>
  <si>
    <t>Ngô Thị Quyên</t>
  </si>
  <si>
    <t xml:space="preserve">Xã An Đồng, huyện Hưng Hà, tỉnh Thái Bình </t>
  </si>
  <si>
    <t>20/01/2020</t>
  </si>
  <si>
    <t>Mai Thị Trà</t>
  </si>
  <si>
    <t>Xã Nghi Phương, huyện Nghi Lộc, tỉnh Nghệ An</t>
  </si>
  <si>
    <t>15/4/2016</t>
  </si>
  <si>
    <t>Việt Nam học</t>
  </si>
  <si>
    <t>VII. PHÒNG KẾ HOẠCH - TÀI CHÍNH: 09</t>
  </si>
  <si>
    <t>Nguyễn Mạnh Chủ</t>
  </si>
  <si>
    <t>Xã Đông La, huyện Đông Hưng, tỉnh Thái Bình</t>
  </si>
  <si>
    <t>17/12/2009</t>
  </si>
  <si>
    <t>Anh B, B1</t>
  </si>
  <si>
    <t>Trần Thị Thêu</t>
  </si>
  <si>
    <t>Xã Điệp Nông, huyện Hưng Hà, tỉnh Thái Bình</t>
  </si>
  <si>
    <t>ĐH Tài chính</t>
  </si>
  <si>
    <t>Nguyễn Ánh Hồng</t>
  </si>
  <si>
    <t>Xã Hải Phúc, huyện Hải Hậu, tỉnh Nam Định</t>
  </si>
  <si>
    <t xml:space="preserve">Kế toán </t>
  </si>
  <si>
    <t>20/4/2020</t>
  </si>
  <si>
    <t>ĐH Thương Mại HN</t>
  </si>
  <si>
    <t xml:space="preserve"> Kế toán</t>
  </si>
  <si>
    <t>Nguyễn Thị Hường</t>
  </si>
  <si>
    <t>Xã Cộng Hoà, huyện Hưng Hà, tỉnh Thái Bình</t>
  </si>
  <si>
    <t>29/12/2006</t>
  </si>
  <si>
    <t>19/5/2009</t>
  </si>
  <si>
    <t>Viện ĐH Mở, Học viện NN VN</t>
  </si>
  <si>
    <t>Nguyễn Thị Hồng Xuyến</t>
  </si>
  <si>
    <t>29/6/2022</t>
  </si>
  <si>
    <t>Trường Đại học Thuỷ lợi</t>
  </si>
  <si>
    <t>Nguyễn Thái Sơn</t>
  </si>
  <si>
    <t>Xã Hòa Châu, huyện Hoài Nhơn, tỉnh Bình Định</t>
  </si>
  <si>
    <t>HV Tài chính, Học viện NN VN</t>
  </si>
  <si>
    <t>Nguyễn Thị Phương Anh</t>
  </si>
  <si>
    <t>Xã Song An, huyện Vũ Thư, tỉnh Thái Bình</t>
  </si>
  <si>
    <t>24/05/2013</t>
  </si>
  <si>
    <t>Học viện Tài chính Ngân hàng</t>
  </si>
  <si>
    <t>Nguyễn Thị Hân</t>
  </si>
  <si>
    <t>Lê Thị Thủy</t>
  </si>
  <si>
    <t>Xã Hồng An, huyện Hưng Hà, tỉnh Thái Bình</t>
  </si>
  <si>
    <t>Kế toán viên TC</t>
  </si>
  <si>
    <t>Học viện QL Hữu nghị; ĐH Công nghiệp TPHCM</t>
  </si>
  <si>
    <t>Kế toán- kiểm toán</t>
  </si>
  <si>
    <t>06.032</t>
  </si>
  <si>
    <t>VIII. PHÒNG LAO ĐỘNG - VIỆC LÀM: 07</t>
  </si>
  <si>
    <t xml:space="preserve">Tăng Quốc Sử </t>
  </si>
  <si>
    <t>Xã Vũ Lạc, TP.Thái Bình, tỉnh Thái Bình</t>
  </si>
  <si>
    <t>ĐH Công đoàn</t>
  </si>
  <si>
    <t>Bảo hộ lao động</t>
  </si>
  <si>
    <t>Hoàng Thị Len</t>
  </si>
  <si>
    <t>29/3/2004</t>
  </si>
  <si>
    <t>14/09/2007</t>
  </si>
  <si>
    <t>ĐH Luật HN, Viện ĐH Mở Hà Nội</t>
  </si>
  <si>
    <t>Cử nhân Luật, Luật Kinh tế</t>
  </si>
  <si>
    <t>Nguyễn Thị Thanh Mai</t>
  </si>
  <si>
    <t>ĐH KTQD</t>
  </si>
  <si>
    <t>Trần Thị Lan Anh</t>
  </si>
  <si>
    <t>Phường Hoàng Diệu, thành phố Thái Bình, tỉnh Thái Bình</t>
  </si>
  <si>
    <t>20/11/2010</t>
  </si>
  <si>
    <t>Kinh tế bảo hiểm</t>
  </si>
  <si>
    <t>Bùi Thị Thoan</t>
  </si>
  <si>
    <t>Xã Quang Trung, huyện Kiến Xương, tỉnh Thái Bình</t>
  </si>
  <si>
    <t>ĐH Lao động Xã hội</t>
  </si>
  <si>
    <t>Kim Động, Hưng Yên</t>
  </si>
  <si>
    <t>Công tác xã hội/Luật</t>
  </si>
  <si>
    <t>Đặng Xuân Phúc</t>
  </si>
  <si>
    <t>Xã Vũ Trung, huyện Kiến Xương, tỉnh Thái Bình</t>
  </si>
  <si>
    <t>ĐH Bách khoa HN; ĐH Vinh, ĐH Chulalongkorn Thái Lan</t>
  </si>
  <si>
    <t>Kỹ thuật Điện, Luật, Kỹ thuật Điện</t>
  </si>
  <si>
    <t>Bậc 2</t>
  </si>
  <si>
    <t>IX. PHÒNG NGƯỜI CÓ CÔNG: 10</t>
  </si>
  <si>
    <t>Đặng Ngọc Hạnh</t>
  </si>
  <si>
    <t>Xã Hà Giang, huyện Đông Hưng, tỉnh Thái Bình</t>
  </si>
  <si>
    <t>HV Tài chính, ĐH Lao động Xã hội</t>
  </si>
  <si>
    <t>Tài chính tín dụng, Quản trị nhân lực</t>
  </si>
  <si>
    <t>Bùi Văn Quyết</t>
  </si>
  <si>
    <t>Xã Vũ Qúy, huyện Kiến Xương, tỉnh Thái Bình</t>
  </si>
  <si>
    <t>ĐH Công đoàn; ĐH LĐXH</t>
  </si>
  <si>
    <t>Phan Thị Thúy Hà</t>
  </si>
  <si>
    <t>Xã Vũ Bình, huyện Kiến Xương, tỉnh Thái Bình</t>
  </si>
  <si>
    <t>ĐH Công đoàn, Học viện HCQG</t>
  </si>
  <si>
    <t>Kỹ sư bảo hộ lao động, Quản lý công</t>
  </si>
  <si>
    <t>Nguyễn Thị Nụ</t>
  </si>
  <si>
    <t>Xã Châu Sơn, huyện Quỳnh Phụ, tỉnh Thái Bình</t>
  </si>
  <si>
    <t>ĐH Sư phạm Thái Nguyên</t>
  </si>
  <si>
    <t>Sư phạm</t>
  </si>
  <si>
    <t>Dương Minh Châu</t>
  </si>
  <si>
    <t>Phường Đề Thám, TP.Thái Bình, tỉnh Thái Bình</t>
  </si>
  <si>
    <t>ĐH Quốc gia TPHCM</t>
  </si>
  <si>
    <t>Bùi Thị Sao</t>
  </si>
  <si>
    <t>Xã An Đồng, huyện Quỳnh Phụ, tỉnh Thái Bình</t>
  </si>
  <si>
    <t>19/01/2017</t>
  </si>
  <si>
    <t>Đỗ Thị Tuyết</t>
  </si>
  <si>
    <t>Vũ Thị Mai</t>
  </si>
  <si>
    <t>Xã Việt Thuận, huyện Vũ Thư, tỉnh Thái Bình</t>
  </si>
  <si>
    <t>Bùi Thị Yến</t>
  </si>
  <si>
    <t>Xã Lam Sơn, huyện Thanh Miện, tỉnh Hải Dương</t>
  </si>
  <si>
    <t>16/06/2017</t>
  </si>
  <si>
    <t>Học viện HCQG</t>
  </si>
  <si>
    <t>Hành chính học, Quản lý hành chính công</t>
  </si>
  <si>
    <t>Vũ Huy Hoàng</t>
  </si>
  <si>
    <t>Xã Đông Xuân, huyện Đông Hưng, tỉnh Thái Bình</t>
  </si>
  <si>
    <t>15/12/2022</t>
  </si>
  <si>
    <t>21/05/2008</t>
  </si>
  <si>
    <t>ĐH Nông nghiệp 1; ĐH Công nghệ và QL Hữu nghị</t>
  </si>
  <si>
    <t>Trung tâm Dịch vụ việc làm: 70 (38 viên chức; 01 HĐ 111; 16 HĐLĐ định xuất bảo hiểm thất nghiệp; 15 HĐLĐ đơn vị tự chi trả bằng nguồn thu sự nghiệp )</t>
  </si>
  <si>
    <t>I. LÃNH ĐẠO TRUNG TÂM</t>
  </si>
  <si>
    <t>Lê Văn Côn</t>
  </si>
  <si>
    <t xml:space="preserve">Xã Bình Thanh, Huyện Kiến Xương, Tỉnh Thái Bình. 
</t>
  </si>
  <si>
    <t>ĐH; thạc sĩ</t>
  </si>
  <si>
    <t>Chính Quy/ tại chức</t>
  </si>
  <si>
    <t>ĐH Mở Hà Nội</t>
  </si>
  <si>
    <t>Kinh tế/Ths Quản trị kinh doanh</t>
  </si>
  <si>
    <t xml:space="preserve">Cao cấp </t>
  </si>
  <si>
    <t>TT 03</t>
  </si>
  <si>
    <t xml:space="preserve">không </t>
  </si>
  <si>
    <t>Phạm Quang Thành</t>
  </si>
  <si>
    <t xml:space="preserve"> Xã Bách Thuận, Huyện Vũ Thư, Tỉnh Thái Bình. 
</t>
  </si>
  <si>
    <t>Thạc sĩ</t>
  </si>
  <si>
    <t>Đại học Mở Hà Nội</t>
  </si>
  <si>
    <t>Luật kinh tế</t>
  </si>
  <si>
    <t>Lương Thị Hoà</t>
  </si>
  <si>
    <t xml:space="preserve">Xã Cẩm Điền, Huyện Cẩm Giàng, Tỉnh Hải Dương. 
</t>
  </si>
  <si>
    <t>II . PHÒNG BẢO HIỂM THẤT NGHIỆP</t>
  </si>
  <si>
    <t>Ngô Chính Hữu</t>
  </si>
  <si>
    <t xml:space="preserve">xã Nam Bình, huyện Kiến Xương, Tỉnh Thái Bình 
</t>
  </si>
  <si>
    <t xml:space="preserve">Trưởng phòng  </t>
  </si>
  <si>
    <t>Phan Thanh Bình</t>
  </si>
  <si>
    <t xml:space="preserve"> xã Tây Đô, huyện Hưng Hà, Tỉnh Thái Bình. </t>
  </si>
  <si>
    <t xml:space="preserve">từ xa </t>
  </si>
  <si>
    <t>Vũ Tiến Đức</t>
  </si>
  <si>
    <t xml:space="preserve">Xã Vũ Hội, Huyện Vũ Thư, Tỉnh Thái Bình. 
 </t>
  </si>
  <si>
    <t>ĐH Công nghiệp TPHCM</t>
  </si>
  <si>
    <t xml:space="preserve">Kế toán - kiểm toán </t>
  </si>
  <si>
    <t>Trịnh Thanh Tùng</t>
  </si>
  <si>
    <t xml:space="preserve">Xã Tam Quang, Huyện Vũ Thư, Tỉnh Thái Bình. 
</t>
  </si>
  <si>
    <t>chưa vào Đảng</t>
  </si>
  <si>
    <t>Ngôn Ngữ Anh</t>
  </si>
  <si>
    <t>Đỗ Hồng Nhung</t>
  </si>
  <si>
    <t xml:space="preserve"> TT Vũ Thư, Huyện Vũ Thư, tỉnh Thái Bình
</t>
  </si>
  <si>
    <t>HĐ lao động định xuất thất nghiệp</t>
  </si>
  <si>
    <t>2017</t>
  </si>
  <si>
    <t>ĐH kinh doanh và Công nghệ Hà Nội</t>
  </si>
  <si>
    <t>TC ngân hàng</t>
  </si>
  <si>
    <t>Vũ Thị Hạnh</t>
  </si>
  <si>
    <t xml:space="preserve">Xã Quang trung, huyện Kiến Xương, tỉnh Thái Bình
</t>
  </si>
  <si>
    <t>2010</t>
  </si>
  <si>
    <t>ĐH mở HN</t>
  </si>
  <si>
    <t>kế toán</t>
  </si>
  <si>
    <t>Phạm Thị Hòa</t>
  </si>
  <si>
    <t xml:space="preserve">Xã Quang Hưng, huyện Kiến Xương, tỉnh Thái Bình
</t>
  </si>
  <si>
    <t>HĐLĐ đơn vị tự chi trả bằng nguồn thu sự nghiệp</t>
  </si>
  <si>
    <t>2016</t>
  </si>
  <si>
    <t xml:space="preserve">ĐH Thái Bình </t>
  </si>
  <si>
    <t>Nguyễn Thị Chung</t>
  </si>
  <si>
    <t>Thị Trấn Tiền Hải, huyện Tiền hải, tỉnh Thái Bình</t>
  </si>
  <si>
    <t>2007</t>
  </si>
  <si>
    <t>ĐH Thái Nguyên</t>
  </si>
  <si>
    <t xml:space="preserve">Bùi Thị Lý </t>
  </si>
  <si>
    <t xml:space="preserve">Xã Bình Định, huyện Kiến Xương, tỉnh Thái Bình
</t>
  </si>
  <si>
    <t>2011</t>
  </si>
  <si>
    <t>Đại Học Công nghiệp TP HCM</t>
  </si>
  <si>
    <t xml:space="preserve">Lương Thị Quỳnh </t>
  </si>
  <si>
    <t xml:space="preserve">Xã Cẩm Điền., huyện Cẩm Giàng, tỉnh Hải Dương
</t>
  </si>
  <si>
    <t xml:space="preserve">ĐH thái Bình </t>
  </si>
  <si>
    <t>Vũ Quỳnh Chi</t>
  </si>
  <si>
    <t xml:space="preserve">Phường trần Lãm, TP Thái Bình.                                                                                                                           </t>
  </si>
  <si>
    <t xml:space="preserve">Phan Thị Thu Trang </t>
  </si>
  <si>
    <t xml:space="preserve">Xã Hồng Lý, huyện Vũ Thư, tỉnh Thái Bình
</t>
  </si>
  <si>
    <t>Lại Ngọc Huỳnh</t>
  </si>
  <si>
    <t xml:space="preserve">Xã Minh lãng, huyện Vũ Thư, Tỉnh Thái Bình
</t>
  </si>
  <si>
    <t>2013</t>
  </si>
  <si>
    <t>ĐH hữu Nghị Hà Nội</t>
  </si>
  <si>
    <t>QT Nhân lực</t>
  </si>
  <si>
    <t xml:space="preserve">Đặng Thị Thu </t>
  </si>
  <si>
    <t xml:space="preserve">Xã Đông Minh, huyện Tiền hải, tỉnh Thái Bình
</t>
  </si>
  <si>
    <t>2012</t>
  </si>
  <si>
    <t>ĐH sư phạm kỹ thuật Nam Định</t>
  </si>
  <si>
    <t>sư phạm kĩ thuật</t>
  </si>
  <si>
    <t>III. PHÒNG ĐÀO TẠO - DẠY NGHỀ</t>
  </si>
  <si>
    <t>Đặng Hồng Thái</t>
  </si>
  <si>
    <t xml:space="preserve"> Xã  Đông Hà, huyện Đông Hưng, tỉnh Thái Bình 
</t>
  </si>
  <si>
    <t xml:space="preserve">Trưởng phòng </t>
  </si>
  <si>
    <t>chính quy</t>
  </si>
  <si>
    <t>Đại học luật hà nội</t>
  </si>
  <si>
    <t>Anh VB 2</t>
  </si>
  <si>
    <t>Nguyễn Thị Bích Nhuần</t>
  </si>
  <si>
    <t xml:space="preserve">xã An Mỹ, huyện Quỳnh Phụ, tỉnh Thái Bình.
</t>
  </si>
  <si>
    <t xml:space="preserve">Phó Trưởng phòng </t>
  </si>
  <si>
    <t>tại chức</t>
  </si>
  <si>
    <t>Đại học Văn hóa HN</t>
  </si>
  <si>
    <t>TT Thư viện</t>
  </si>
  <si>
    <t>Trần Văn Hải</t>
  </si>
  <si>
    <t xml:space="preserve">Xã Vũ Bình, Huyện Kiến Xương, Tỉnh Thái Bình . 
</t>
  </si>
  <si>
    <t>Đại học quốc gia HCM</t>
  </si>
  <si>
    <t>Công nghệ TT</t>
  </si>
  <si>
    <t>Nguyễn Thị Thu Thương</t>
  </si>
  <si>
    <t xml:space="preserve">Thị Trấn Kiến Xương, huyện Kiến Xương, tỉnh Thái Bình. </t>
  </si>
  <si>
    <t>Vũ Mạnh Hùng</t>
  </si>
  <si>
    <t xml:space="preserve">Xã Thái Xuyên, Huyện Thái Thụy, Tỉnh Thái Bình. 
</t>
  </si>
  <si>
    <t>2008</t>
  </si>
  <si>
    <t xml:space="preserve">Đại học mở Hà Nội </t>
  </si>
  <si>
    <t>Lê Thị Hạnh</t>
  </si>
  <si>
    <t xml:space="preserve">Xã Bình Thanh, huyện Kiến Xương, tỉnh Thái Bình.
</t>
  </si>
  <si>
    <t>2009</t>
  </si>
  <si>
    <t xml:space="preserve">Đại học Thủy Sản </t>
  </si>
  <si>
    <t xml:space="preserve">Công nghệ Thực phẩm </t>
  </si>
  <si>
    <t>Nguyễn Thị Mai Thu</t>
  </si>
  <si>
    <t xml:space="preserve"> Thái Hà , Thái Thụy, Thái Bình
</t>
  </si>
  <si>
    <t xml:space="preserve">Đại học ngoại ngữ - ĐH quốc gia Hà Nội </t>
  </si>
  <si>
    <t>sư phạm</t>
  </si>
  <si>
    <t>Sư phạm Anh</t>
  </si>
  <si>
    <t>Trần Thị Nết</t>
  </si>
  <si>
    <t xml:space="preserve">TT Nam Đàn, tỉnh Nghệ An.                       
</t>
  </si>
  <si>
    <t xml:space="preserve">Giaó viên dạy tiếng Hàn (HĐLĐ đơn vị tự chi trả bằng nguồn thu sự nghiệp) </t>
  </si>
  <si>
    <t>2023</t>
  </si>
  <si>
    <t xml:space="preserve">Cao đẳng nghề công nghiệp Hà </t>
  </si>
  <si>
    <t>công giáo</t>
  </si>
  <si>
    <t>Vũ Thị Minh</t>
  </si>
  <si>
    <t xml:space="preserve">xã Tây Sơn, huyện Tiền Hải tỉnh Thái Bình
</t>
  </si>
  <si>
    <t>Đại học kỹ thuật công nghiệp</t>
  </si>
  <si>
    <t>Phạm Minh Thư</t>
  </si>
  <si>
    <t xml:space="preserve">xã Duy Nhất, huyện Vũ Thư, tỉnh Thái Bình.                                                      
</t>
  </si>
  <si>
    <t xml:space="preserve">Cao đẳng Công nghệ bách khoa Hà Nội </t>
  </si>
  <si>
    <t>thực hành bằng tiếng Hàn Quốc</t>
  </si>
  <si>
    <t>Ngô Duy Hưng</t>
  </si>
  <si>
    <t xml:space="preserve">xã Tân Phong, huyện Vũ Thư, Tỉnh Thái Bình.                                           
</t>
  </si>
  <si>
    <t xml:space="preserve">Giaó viên dạy tiếng Hàn (Hợp đồng lao động đơn vị tự chi trả bằng nguồn thu sự nghiệp) </t>
  </si>
  <si>
    <t>ĐH công nghiệp TPHCM</t>
  </si>
  <si>
    <t>Công nghệ điện</t>
  </si>
  <si>
    <t>Tống Thị Hoa</t>
  </si>
  <si>
    <t xml:space="preserve">
 xã Vũ Thắng, huyện Kiến Xương, tỉnh Thái Binh</t>
  </si>
  <si>
    <t>2024</t>
  </si>
  <si>
    <t xml:space="preserve">Đại học Chungwoon </t>
  </si>
  <si>
    <t xml:space="preserve">Trần Thị Thúy </t>
  </si>
  <si>
    <t xml:space="preserve"> xã Vũ Tiến, huyện Vũ Thư, tỉnh Thái Bình.
</t>
  </si>
  <si>
    <t>Cao đẳng Sorabo</t>
  </si>
  <si>
    <t xml:space="preserve">QT du lịch </t>
  </si>
  <si>
    <t>Nguyễn Cao Quỳnh Trang</t>
  </si>
  <si>
    <t xml:space="preserve"> Phường Hoàng Diệu, tp Thái Bình, tỉnh Thái Bình.
</t>
  </si>
  <si>
    <t xml:space="preserve">Giáo viên dạy tiếng Nhật (HĐLĐ đơn vị tự chi trả bằng nguồn thu sự nghiệp) </t>
  </si>
  <si>
    <t>Cao đẳng Colombia senmon gakko</t>
  </si>
  <si>
    <t>thiết kế thời trang</t>
  </si>
  <si>
    <t>Tô Đức Minh</t>
  </si>
  <si>
    <t xml:space="preserve">Xã tây Ninh, huyện Tiền Hải, tỉnh Thái Bình
</t>
  </si>
  <si>
    <t xml:space="preserve">Giáo viên dạy tiếng Nhật (Hợp đồng lao động đơn vị tự chi trả bằng nguồn thu sự nghiệp) </t>
  </si>
  <si>
    <t>QTKD (Đh Quốc tế OSAKA</t>
  </si>
  <si>
    <t>Thị Trấn Kiến Xương, huyện Kiến Xương, tỉnh Thái Bình.</t>
  </si>
  <si>
    <t xml:space="preserve">IV . PHÒNG TƯ VẤN - GIỚI THIỆU VIỆC LÀM </t>
  </si>
  <si>
    <t>Vũ Văn Thưởng</t>
  </si>
  <si>
    <t xml:space="preserve">Thị Trấn Kiến Xương, huyện Kiến Xương, tỉnh Thái Bình.
</t>
  </si>
  <si>
    <t>Đại học Công nghệ thông tin - ĐH Quốc gia TP HCM</t>
  </si>
  <si>
    <t xml:space="preserve">Anh B </t>
  </si>
  <si>
    <t>Kỹ sư</t>
  </si>
  <si>
    <t>Trần Hồng Giang</t>
  </si>
  <si>
    <t xml:space="preserve"> Xã Thái Hòa, huyện Thái Thụy, tỉnh Thái Bình.
</t>
  </si>
  <si>
    <t>Học viện Nông nghiệp Hà Nội</t>
  </si>
  <si>
    <t>Trần Thị Tươi</t>
  </si>
  <si>
    <t xml:space="preserve">xã nam Hà, huyện Tiền Hải, tỉnh Thái Bình.
 </t>
  </si>
  <si>
    <t>Đặng Thị Hà Lan</t>
  </si>
  <si>
    <t xml:space="preserve"> xã Hà Giang, huyện Đông Hưng, tỉnh Thái Bình.</t>
  </si>
  <si>
    <t>ĐH kinh tế quốc dân HN</t>
  </si>
  <si>
    <t>Bùi Minh Đức</t>
  </si>
  <si>
    <t xml:space="preserve">Phường Hồng Hải, Thành phố Hạ Long, Tỉnh Quảng Ninh. </t>
  </si>
  <si>
    <t>vừa làm vừa học</t>
  </si>
  <si>
    <t>01a.003</t>
  </si>
  <si>
    <t>Nghiêm Thị Hương</t>
  </si>
  <si>
    <t xml:space="preserve">Xã Quang Bình, Huyện Kiến Xương, Tỉnh Thái Bình. </t>
  </si>
  <si>
    <t>Nguyễn Công Tùng</t>
  </si>
  <si>
    <t>Xã Phú Lương, Huyện Đông Hưng, Tỉnh Thái Bình.</t>
  </si>
  <si>
    <t>1999</t>
  </si>
  <si>
    <t xml:space="preserve">vừa làm vừa học </t>
  </si>
  <si>
    <t>Đại học Khoa học xã hội và Nhân văn - ĐH Quốc gia HN</t>
  </si>
  <si>
    <t>Cử nhân văm hóa</t>
  </si>
  <si>
    <t>V.07.04.12</t>
  </si>
  <si>
    <t>Nguyễn Xuân Giao</t>
  </si>
  <si>
    <t xml:space="preserve">Xã Quỳnh Giao, Huyện Quỳnh Phụ, Tỉnh Thái Bình.
 </t>
  </si>
  <si>
    <t>Cao đẳng Kinh tế kỹ thuật Thái Bình</t>
  </si>
  <si>
    <t xml:space="preserve">Phạm Tiến Dũng </t>
  </si>
  <si>
    <t xml:space="preserve">tổ 09 Phường Tiền Phong, TP Thái Bình. Tỉnh Thái Bình                                                                                  </t>
  </si>
  <si>
    <t xml:space="preserve">vừa học vừa làm </t>
  </si>
  <si>
    <t>Đại học Sư phạm Hà Nội</t>
  </si>
  <si>
    <t xml:space="preserve">Sơ cấp </t>
  </si>
  <si>
    <t xml:space="preserve">Bùi Minh Sáng </t>
  </si>
  <si>
    <t xml:space="preserve">xã Minh Khai, huyện Vũ Thư, tỉnh thái Bình                                                                                            </t>
  </si>
  <si>
    <t>Học viện Nông Nghiệp</t>
  </si>
  <si>
    <t>06a031</t>
  </si>
  <si>
    <t>Hoàng Thị Tài Thu</t>
  </si>
  <si>
    <t xml:space="preserve">Tây lương , huyện Tiền Hải, tỉnh Thái Bình                       </t>
  </si>
  <si>
    <t>Trần Văn Chương</t>
  </si>
  <si>
    <t xml:space="preserve">Thị trấn Kiến Xương, Huyện Kiến Xương, Tỉnh Thái Bình. 
</t>
  </si>
  <si>
    <t xml:space="preserve">HĐ 111 </t>
  </si>
  <si>
    <t>Phạm Thị Trinh</t>
  </si>
  <si>
    <t xml:space="preserve"> xã Thượng  Hiền, Huyện Kiến Xương, tỉnh Thái Bình                     </t>
  </si>
  <si>
    <t xml:space="preserve">HĐLĐ đơn vị tự chi trả bằng nguồn thu sự nghiệp </t>
  </si>
  <si>
    <t>Đại học Thái Bình</t>
  </si>
  <si>
    <t>Nguyễn Thị Lụa</t>
  </si>
  <si>
    <t xml:space="preserve">Xã Bình Nguyên, huyện Kiến Xương, tỉnh Thái Bình.
</t>
  </si>
  <si>
    <t>Nguyễn Duy Tiên</t>
  </si>
  <si>
    <t xml:space="preserve">Xã An Thanh Quỳnh Phụ, tỉnh Thái Bình
</t>
  </si>
  <si>
    <t xml:space="preserve"> Đại học Mở Hà Nội</t>
  </si>
  <si>
    <t xml:space="preserve">V. PHÒNG TỔ CHỨC - HÀNH CHÍNH </t>
  </si>
  <si>
    <t>Vũ Ngọc Thắng</t>
  </si>
  <si>
    <t xml:space="preserve">Thị trấn Tiền Hải, huyện Tiền Hải, tỉnh Thái Bình.                                           </t>
  </si>
  <si>
    <t>Nguyễn Văn Dương</t>
  </si>
  <si>
    <t xml:space="preserve">TT An Bài, huyện Quỳnh phụ,tỉnh Thái Bình. 
</t>
  </si>
  <si>
    <t>Nguyễn Thị Thu Phương</t>
  </si>
  <si>
    <t>Phường Kỳ Bá, Thành phố Thái Bình, Tỉnh Thái Bình.</t>
  </si>
  <si>
    <t xml:space="preserve"> </t>
  </si>
  <si>
    <t>ĐH lao động Xã hội</t>
  </si>
  <si>
    <t>Vũ Thị Phương Anh</t>
  </si>
  <si>
    <t xml:space="preserve"> xã Trọng Quan, huyện Đông Hưng, tỉnh Thái Bình. 
</t>
  </si>
  <si>
    <t>Hoàng Thị Xuyến</t>
  </si>
  <si>
    <t xml:space="preserve">Xã Minh Tân, Huyện Kiến Xương, Tỉnh Thái Bình. 
</t>
  </si>
  <si>
    <t>Đại học Mở HN</t>
  </si>
  <si>
    <t>01.005</t>
  </si>
  <si>
    <t xml:space="preserve">Lê Đức Cảnh </t>
  </si>
  <si>
    <t xml:space="preserve">Xã Lê Lợi, huyện Kiến Xương, tỉnh Thái Bình
</t>
  </si>
  <si>
    <t>Phí Thị Thùy Dung</t>
  </si>
  <si>
    <t xml:space="preserve"> xã Thuần Thành, huyện Thái Thụy, tỉnh Thái Bình.
</t>
  </si>
  <si>
    <t xml:space="preserve">(Hợp đồng lao động đơn vị tự chi trả bằng nguồn thu sự nghiệp) </t>
  </si>
  <si>
    <t>Lê Văn Mậu</t>
  </si>
  <si>
    <t xml:space="preserve"> xã Minh Tân, huyện Kiến Xương, tỉnh Thái Binh
</t>
  </si>
  <si>
    <t>2022</t>
  </si>
  <si>
    <t>7/10</t>
  </si>
  <si>
    <t>Bùi Công Cường</t>
  </si>
  <si>
    <t xml:space="preserve">Xã Đông Hà, huyện Đông Hưng, tỉnh Thái Bình
</t>
  </si>
  <si>
    <t>Hà Thị Hương</t>
  </si>
  <si>
    <t xml:space="preserve">Phường Hoàng Diệu, Tp Thái Bình, tỉnh Thái Bình. 
</t>
  </si>
  <si>
    <t xml:space="preserve">Học viện Khoa học xã hội </t>
  </si>
  <si>
    <t>VI. PHÒNG THỊ TRƯỜNG LAO ĐỘNG</t>
  </si>
  <si>
    <t>Đinh Thị Phương Lan</t>
  </si>
  <si>
    <t xml:space="preserve">Xã Văn Lang, huyện Hưng Hà, tỉnh Thái Bình.
</t>
  </si>
  <si>
    <t>Phụ trách phòng</t>
  </si>
  <si>
    <t xml:space="preserve">ĐH Hòa Bình </t>
  </si>
  <si>
    <t>Tô Đăng Quang</t>
  </si>
  <si>
    <t xml:space="preserve">xã Cộng Hòa, huyện Hưng Hà, tỉnh Thái Bình. 
</t>
  </si>
  <si>
    <t>Vũ Công Hưng</t>
  </si>
  <si>
    <t xml:space="preserve">xã Quỳnh Hồng, huyện Quỳnh Phụ, tỉnh Thái Bình. - </t>
  </si>
  <si>
    <t>ĐH khoa học XH và nhân văn</t>
  </si>
  <si>
    <t>Quản lý giáo dục</t>
  </si>
  <si>
    <t>Ngô Thị Hồng Vân</t>
  </si>
  <si>
    <t xml:space="preserve"> Xã Vũ Quí, Huyện Kiến Xương, Tỉnh Thái Bình. 
</t>
  </si>
  <si>
    <t xml:space="preserve">Học Viện Tài Chính </t>
  </si>
  <si>
    <t>Tài Chính</t>
  </si>
  <si>
    <t>Nguyễn Thị Hồng</t>
  </si>
  <si>
    <t xml:space="preserve">xã Hà Giang, huyện Đông Hưng, tỉnh Thái Bình. 
</t>
  </si>
  <si>
    <t>Đh Luật HN</t>
  </si>
  <si>
    <t>Tư pháp - hành chính</t>
  </si>
  <si>
    <t>Lê Viết Mạnh</t>
  </si>
  <si>
    <t xml:space="preserve">xã Vũ lạc, tp Thái Bình, tỉnh Thái Bình . 
</t>
  </si>
  <si>
    <t>ĐH sư phạm kỹ thuật TPHCM</t>
  </si>
  <si>
    <t xml:space="preserve">Điện tử </t>
  </si>
  <si>
    <t>Hoàng Lan Phương</t>
  </si>
  <si>
    <t xml:space="preserve">Xã Vũ Lễ, Huyện Kiến Xương, Tỉnh Thái Bình. 
</t>
  </si>
  <si>
    <t>2015</t>
  </si>
  <si>
    <t>ĐH học viện Hc</t>
  </si>
  <si>
    <t>Trần Thị Hà Thu</t>
  </si>
  <si>
    <t xml:space="preserve"> Phường Trần Lãm, Thành phố Thái Bình, Tỉnh Thái Bình. </t>
  </si>
  <si>
    <t>Nguyễn Lương Bằng</t>
  </si>
  <si>
    <t xml:space="preserve">Xã Minh Quang, Huyện Kiến Xương, Tỉnh Thái Bình.
</t>
  </si>
  <si>
    <t>ĐH Công nghiệp HN</t>
  </si>
  <si>
    <t>kỹ sư Công nghệ thông tin</t>
  </si>
  <si>
    <t xml:space="preserve">Kỹ sư </t>
  </si>
  <si>
    <t>Lê Phương Linh</t>
  </si>
  <si>
    <t>2025</t>
  </si>
  <si>
    <t>Học Viện báo chí tuyên truyền HN</t>
  </si>
  <si>
    <t xml:space="preserve">học viện báo chí </t>
  </si>
  <si>
    <t>Tăng Gia Quốc Văn</t>
  </si>
  <si>
    <t xml:space="preserve"> Xã Vũ Lạc, Tp Thái Bình
</t>
  </si>
  <si>
    <t xml:space="preserve">ĐH </t>
  </si>
  <si>
    <t>ĐH Bách khoa HN</t>
  </si>
  <si>
    <t>Công nghệ Vật Liệu</t>
  </si>
  <si>
    <t xml:space="preserve">Hà Thị Tuyết </t>
  </si>
  <si>
    <t xml:space="preserve">xã Phú Xuân, tp Thái Bình                                          </t>
  </si>
  <si>
    <t xml:space="preserve">học viện  báo chí tuyên truyền </t>
  </si>
  <si>
    <t xml:space="preserve">Báo chí tuyên truyền </t>
  </si>
  <si>
    <t xml:space="preserve">C </t>
  </si>
  <si>
    <t>Trung tâm Nuôi dưỡng &amp; Điều dưỡng người có công: 45 (44 viên chức; 01 HĐ 111)</t>
  </si>
  <si>
    <t xml:space="preserve">I. </t>
  </si>
  <si>
    <t>Lãnh đạo trung tâm</t>
  </si>
  <si>
    <t>Nguyễn Văn Hoá</t>
  </si>
  <si>
    <t>23/8/1977</t>
  </si>
  <si>
    <t>Hải Lăng - Quảng Trị</t>
  </si>
  <si>
    <t xml:space="preserve">Giám đốc </t>
  </si>
  <si>
    <t>Học viện Nông nghiệp</t>
  </si>
  <si>
    <t>Kinh tế chính trị</t>
  </si>
  <si>
    <t>Cao cấp</t>
  </si>
  <si>
    <t>Chuyên viên chính</t>
  </si>
  <si>
    <t>Chuẩn TT03</t>
  </si>
  <si>
    <t>Chuyên viên 01.003</t>
  </si>
  <si>
    <t>Vũ Anh Tuấn</t>
  </si>
  <si>
    <t>24/9/1973</t>
  </si>
  <si>
    <t>Thị trấn Kiến Xương - Kiến Xương - TB</t>
  </si>
  <si>
    <t>ĐH Chu Văn An</t>
  </si>
  <si>
    <t>Luật Kinh tế hành chính</t>
  </si>
  <si>
    <t>II.</t>
  </si>
  <si>
    <t>Phòng TC-HC-TH</t>
  </si>
  <si>
    <t>Phạm Thế Dương</t>
  </si>
  <si>
    <t>14/9/1974</t>
  </si>
  <si>
    <t xml:space="preserve"> Đông Trung - Tiền Hải - Thái Bình</t>
  </si>
  <si>
    <t xml:space="preserve">Kế toán viên trung cấp 06.032 </t>
  </si>
  <si>
    <t>Trần Quang Hoà</t>
  </si>
  <si>
    <t>06/9/1975</t>
  </si>
  <si>
    <t>Bồ Xuyên - TP Thái Bình - TB</t>
  </si>
  <si>
    <t xml:space="preserve">Phó trưởng phòng </t>
  </si>
  <si>
    <t>29/3/2013</t>
  </si>
  <si>
    <t>Hà Thị Phương Nga</t>
  </si>
  <si>
    <t>09/11/1986</t>
  </si>
  <si>
    <t>Hoàng Diệu - TP Thái Bình - TB</t>
  </si>
  <si>
    <t>Dược tá 16.136</t>
  </si>
  <si>
    <t>Trần Thị Ngọc Bé</t>
  </si>
  <si>
    <t>22/12/1984</t>
  </si>
  <si>
    <t>20/4/2013</t>
  </si>
  <si>
    <t>ĐH Thành Đông</t>
  </si>
  <si>
    <t>Kỹ thuật viên hạng IV V.05.02.08</t>
  </si>
  <si>
    <t>Phan Thế Thắng</t>
  </si>
  <si>
    <t>25/8/1986</t>
  </si>
  <si>
    <t>Phú Lương - Đông Hưng - Thái Bình</t>
  </si>
  <si>
    <t>Viên chức hạng III</t>
  </si>
  <si>
    <t>Phạm Thị Thu Thủy</t>
  </si>
  <si>
    <t>25/12/1987</t>
  </si>
  <si>
    <t>ĐH Công nghiệp Hà Nội</t>
  </si>
  <si>
    <t>Thư viên viên V.10.02.07</t>
  </si>
  <si>
    <t>Phạm Thị Lệ</t>
  </si>
  <si>
    <t>26/9/1987</t>
  </si>
  <si>
    <t>An Ninh, Quỳnh Phụ, Thái Bình</t>
  </si>
  <si>
    <t>ĐH Lao động XH</t>
  </si>
  <si>
    <t>Chuyên viên cao đẳng 01a.003</t>
  </si>
  <si>
    <t>21/4/1990</t>
  </si>
  <si>
    <t>Đào tạo từ xa</t>
  </si>
  <si>
    <t>Viên chức hạng IV</t>
  </si>
  <si>
    <t>Nguyễn Thị Dịu</t>
  </si>
  <si>
    <t>16/7/1986</t>
  </si>
  <si>
    <t>Đông Hoàng - Tiền Hải - TB</t>
  </si>
  <si>
    <t>25/9/2015</t>
  </si>
  <si>
    <t>Chuẩn 
TT03</t>
  </si>
  <si>
    <t>Cán sự 01.004</t>
  </si>
  <si>
    <t>Nguyễn Đức Hoài</t>
  </si>
  <si>
    <t>30/11/1976</t>
  </si>
  <si>
    <t>Bắc Hải - Tiền Hải - TB</t>
  </si>
  <si>
    <t>ĐH Sư phạm Hà Nội</t>
  </si>
  <si>
    <t>Phạm Thị Chung</t>
  </si>
  <si>
    <t>21/02/1988</t>
  </si>
  <si>
    <t>Nam Hải - Tiền Hải - TB</t>
  </si>
  <si>
    <t>CĐ Y tế Thái Bình</t>
  </si>
  <si>
    <t>Điều dưỡng</t>
  </si>
  <si>
    <t>Điều dưỡng hạng IV V.08.05.13</t>
  </si>
  <si>
    <t>Đỗ Thị Mai</t>
  </si>
  <si>
    <t>Đông Long - Tiền Hải - TB</t>
  </si>
  <si>
    <t>Đai học</t>
  </si>
  <si>
    <t>30/8/1981</t>
  </si>
  <si>
    <t>Tây Giang - Tiền Hải - TB</t>
  </si>
  <si>
    <t>Trần Hoàng Vương</t>
  </si>
  <si>
    <t>Đà Sơn - Đô Lương - Nghệ An</t>
  </si>
  <si>
    <t>ĐH Khoa học xã hội và Nhân văn</t>
  </si>
  <si>
    <t>Công tác XH viên 24.292</t>
  </si>
  <si>
    <t>Phòng Điều dưỡng</t>
  </si>
  <si>
    <t>Đặng Thị Thủy</t>
  </si>
  <si>
    <t>03/12/1982</t>
  </si>
  <si>
    <t>2004</t>
  </si>
  <si>
    <t>Phạm Thị Nguyệt</t>
  </si>
  <si>
    <t>15/10/1986</t>
  </si>
  <si>
    <t>Tây Phong - Tiền Hải - TB</t>
  </si>
  <si>
    <t>Bùi Thị Phúc</t>
  </si>
  <si>
    <t>Tây Ninh - Tiền Hải - TB</t>
  </si>
  <si>
    <t>2014</t>
  </si>
  <si>
    <t>ĐH Thái Bình</t>
  </si>
  <si>
    <t xml:space="preserve">Kế toán viên cao đẳng 06a.031 </t>
  </si>
  <si>
    <t>Hà Thị Huế</t>
  </si>
  <si>
    <t>21/10/1987</t>
  </si>
  <si>
    <t>Đông Hòa - TP Thái Bình - TB</t>
  </si>
  <si>
    <t>Trương Thị Ánh Ngọc</t>
  </si>
  <si>
    <t>Học viện Phụ nữ Việt Nam</t>
  </si>
  <si>
    <t>Nguyễn Thị Lân</t>
  </si>
  <si>
    <t>09/02/1985</t>
  </si>
  <si>
    <t>Đông Minh - Tiền Hải - TB</t>
  </si>
  <si>
    <t>Cao đẳng Kỹ thuật Khách sạn và Du lịch</t>
  </si>
  <si>
    <t>Nấu ăn</t>
  </si>
  <si>
    <t>Vũ Ngọc Quang</t>
  </si>
  <si>
    <t>24/7/1984</t>
  </si>
  <si>
    <t xml:space="preserve">Hộ lý 16.130 </t>
  </si>
  <si>
    <t>Phạm Thị Xoan (HĐ 111)</t>
  </si>
  <si>
    <t>25/01/1990</t>
  </si>
  <si>
    <t>CĐ SƯ phạm Thái Bình</t>
  </si>
  <si>
    <t>Thư viện</t>
  </si>
  <si>
    <t>Nhân viên thừa hành 01.009</t>
  </si>
  <si>
    <t>Trần Thị Huệ</t>
  </si>
  <si>
    <t>18/11/1991</t>
  </si>
  <si>
    <t>Đông Phương - Đông Hưng -TB</t>
  </si>
  <si>
    <t>Dược sĩ</t>
  </si>
  <si>
    <t>Dược sĩ hạng IV V.08.08.23</t>
  </si>
  <si>
    <t>Giang Thị Hương Vân</t>
  </si>
  <si>
    <t>25/10/1990</t>
  </si>
  <si>
    <t>Bùi Hoàng Anh</t>
  </si>
  <si>
    <t>15/3/1990</t>
  </si>
  <si>
    <t>Vũ Vinh - Vũ Thư - TB</t>
  </si>
  <si>
    <t>ĐH Công nghiệp TP HCM</t>
  </si>
  <si>
    <t>Kỹ sư V.05.02.07</t>
  </si>
  <si>
    <t>Nguyễn Thị Ngoan</t>
  </si>
  <si>
    <t>24/9/1990</t>
  </si>
  <si>
    <t>Vân Trường - Tiền Hải - TB</t>
  </si>
  <si>
    <t>Nguyễn Thị Linh Nhâm</t>
  </si>
  <si>
    <t>Quang Trung - Kiến Xương - TB</t>
  </si>
  <si>
    <t>Y tá</t>
  </si>
  <si>
    <t xml:space="preserve">IV </t>
  </si>
  <si>
    <t>Phòng Nuôi dưỡng</t>
  </si>
  <si>
    <t>Nguyễn Thị Thu Hạnh</t>
  </si>
  <si>
    <t>02/1/1981</t>
  </si>
  <si>
    <t>Tân Học - Thái Thụy - TB</t>
  </si>
  <si>
    <t>Nguyễn Văn Thắng</t>
  </si>
  <si>
    <t>13/10/1986</t>
  </si>
  <si>
    <t>Vũ Công - Kiến Xương - TB</t>
  </si>
  <si>
    <t>ĐH Y dược Hải Phòng</t>
  </si>
  <si>
    <t>Y sĩ V.08.03.07</t>
  </si>
  <si>
    <t>Bùi Ngọc Tùng</t>
  </si>
  <si>
    <t>24/6/1990</t>
  </si>
  <si>
    <t>CĐ Y tế Ninh Bình</t>
  </si>
  <si>
    <t>Y sĩ đa khoa</t>
  </si>
  <si>
    <t>Phạm Thị Lệ Chi</t>
  </si>
  <si>
    <t>29/5/1991</t>
  </si>
  <si>
    <t>26/3/2018</t>
  </si>
  <si>
    <t>Nguyễn Thị Hợp</t>
  </si>
  <si>
    <t>04/6/1979</t>
  </si>
  <si>
    <t>CĐ Công thương</t>
  </si>
  <si>
    <t>Đinh Thị Thu Hà</t>
  </si>
  <si>
    <t>18/12/1985</t>
  </si>
  <si>
    <t>Gia Lạc - Gia Viễn - Ninh Bình</t>
  </si>
  <si>
    <t>Phạm Viết Mạnh</t>
  </si>
  <si>
    <t>27/6/1978</t>
  </si>
  <si>
    <t>Sơn Hà - Thái Thụy - TB</t>
  </si>
  <si>
    <t xml:space="preserve">Đại học </t>
  </si>
  <si>
    <t>Trần Nam Trung</t>
  </si>
  <si>
    <t>09/11/1991</t>
  </si>
  <si>
    <t>Thanh Tân - Kiến Xương - TB</t>
  </si>
  <si>
    <t>CĐ Xây dựng Nam Định</t>
  </si>
  <si>
    <t>Xây dựng</t>
  </si>
  <si>
    <t>Nguyễn Văn Dũng</t>
  </si>
  <si>
    <t>Hồng Châu - Đông Hưng - TB</t>
  </si>
  <si>
    <t>Lê Thị Thu Phương</t>
  </si>
  <si>
    <t>26/3/1985</t>
  </si>
  <si>
    <t>Đồng Thanh - Vũ Thư - TB</t>
  </si>
  <si>
    <t>23/12/2015</t>
  </si>
  <si>
    <t>Đặng Thị Minh Hồng</t>
  </si>
  <si>
    <t>24/11/1983</t>
  </si>
  <si>
    <t>Đông Hà - Đông Hưng - TB</t>
  </si>
  <si>
    <t>Phòng Y tế CH -PHCN</t>
  </si>
  <si>
    <t>Nguyễn Mạnh Trường</t>
  </si>
  <si>
    <t>08/7/1991</t>
  </si>
  <si>
    <t>ĐH Quốc tế Hồng Bàng</t>
  </si>
  <si>
    <t>Nguyễn Thị Xuân</t>
  </si>
  <si>
    <t>25/01/1989</t>
  </si>
  <si>
    <t>CĐ Y tế Phú Thọ</t>
  </si>
  <si>
    <t>Nguyễn Thị Hoài Lan</t>
  </si>
  <si>
    <t>Vũ Lễ - Kiến Xương - TB</t>
  </si>
  <si>
    <t>CĐ Y tế Kiên Giang</t>
  </si>
  <si>
    <t>Nguyễn Thị Huyền Trang</t>
  </si>
  <si>
    <t>01/10/1990</t>
  </si>
  <si>
    <t>Lại Thế Quỳnh</t>
  </si>
  <si>
    <t>05/9/1984</t>
  </si>
  <si>
    <t>TRUNG TÂM LƯU TRỮ LỊCH SỬ: 10 (10 viên chức )</t>
  </si>
  <si>
    <t>Nguyễn Thị Bích Liên</t>
  </si>
  <si>
    <t>10/11/1976</t>
  </si>
  <si>
    <t>Minh Khai, Vũ Thư, TB</t>
  </si>
  <si>
    <t>Q. Giám đốc</t>
  </si>
  <si>
    <t>01/11/2001</t>
  </si>
  <si>
    <t>15/5/2008</t>
  </si>
  <si>
    <t>ĐH KHXH&amp;NV</t>
  </si>
  <si>
    <t>Khoa học lịch sử</t>
  </si>
  <si>
    <t>Nguyễn Thị Hiền</t>
  </si>
  <si>
    <t>25/3/1987</t>
  </si>
  <si>
    <t xml:space="preserve">An Thanh, Quỳnh Phụ </t>
  </si>
  <si>
    <t>Lưu trữ viên</t>
  </si>
  <si>
    <t>ĐH Mở HN</t>
  </si>
  <si>
    <t>Phạm Hồng Gấm</t>
  </si>
  <si>
    <t>Xuân Hòa, Vũ Thư, TB</t>
  </si>
  <si>
    <t>10/11/2010</t>
  </si>
  <si>
    <t>09/8/2018</t>
  </si>
  <si>
    <t>ĐHNV</t>
  </si>
  <si>
    <t>21/5/1989</t>
  </si>
  <si>
    <t>Vũ Trung, Kiến Xương, TB</t>
  </si>
  <si>
    <t>04/4/2011</t>
  </si>
  <si>
    <t>04/02/2016</t>
  </si>
  <si>
    <t>ĐHCN.TPHCM</t>
  </si>
  <si>
    <t>06a.031</t>
  </si>
  <si>
    <t>Phạm Thị Hiền</t>
  </si>
  <si>
    <t>27/5/1980</t>
  </si>
  <si>
    <t>Minh Quang, Vũ Thư, TB</t>
  </si>
  <si>
    <t>05/11/2004</t>
  </si>
  <si>
    <t>ĐHQGHN</t>
  </si>
  <si>
    <t>Trần Minh Hiền</t>
  </si>
  <si>
    <t>12/7/1987</t>
  </si>
  <si>
    <t>Thái Phương, Hưng Hà, TB</t>
  </si>
  <si>
    <t>03/02/2021</t>
  </si>
  <si>
    <t>ĐH QGHN</t>
  </si>
  <si>
    <t>SP Ngoại ngữ</t>
  </si>
  <si>
    <t>Nguyễn Thị Duyền</t>
  </si>
  <si>
    <t>17/5/1993</t>
  </si>
  <si>
    <t xml:space="preserve">An Thanh, Quỳnh Phụ, TB </t>
  </si>
  <si>
    <t>Viên chức hành chính</t>
  </si>
  <si>
    <t>01/10/2019</t>
  </si>
  <si>
    <t>12/7/2024</t>
  </si>
  <si>
    <t>ĐH TNMT</t>
  </si>
  <si>
    <t>QL TNMT</t>
  </si>
  <si>
    <t>Lê Thị Hà Anh</t>
  </si>
  <si>
    <t>13/9/1997</t>
  </si>
  <si>
    <t>Đông Hoàng, Đông Hưng TB</t>
  </si>
  <si>
    <t>10/9/2021</t>
  </si>
  <si>
    <t>HV Báo chí TT</t>
  </si>
  <si>
    <t>01/10/1993</t>
  </si>
  <si>
    <t>An Tân, Thái Thụy, TB</t>
  </si>
  <si>
    <t>05/8/2024</t>
  </si>
  <si>
    <t>03/9/2019</t>
  </si>
  <si>
    <t>ĐHTB, ĐHTN</t>
  </si>
  <si>
    <t>Kế toán, Luật</t>
  </si>
  <si>
    <t>Nguyễn Thị Minh Châu</t>
  </si>
  <si>
    <t>06/7/1999</t>
  </si>
  <si>
    <t>Đông Thọ, TP. Thái Bình</t>
  </si>
  <si>
    <t>16/12/2020</t>
  </si>
  <si>
    <t>QLNN về tài chính công</t>
  </si>
  <si>
    <t>PHỤ LỤC 07</t>
  </si>
  <si>
    <t>BẢNG KÊ KHAI TÀI CHÍNH CỦA SỞ NỘI VỤ THÁI BÌNH</t>
  </si>
  <si>
    <t>Trung ương</t>
  </si>
  <si>
    <t>Địa phương</t>
  </si>
  <si>
    <t>Dự toán được giao năm 2025</t>
  </si>
  <si>
    <t>+</t>
  </si>
  <si>
    <t xml:space="preserve">NS Trung ương </t>
  </si>
  <si>
    <t>NS Địa phương</t>
  </si>
  <si>
    <t>Còn lại tính đến tháng 5/2025</t>
  </si>
  <si>
    <t>Trung tâm Nuôi dưỡng và điều dưỡng người có công</t>
  </si>
  <si>
    <t>PHỤ LỤC 08</t>
  </si>
  <si>
    <t>DANH MỤC TÀI SẢN CỦA SỞ NỘI VỤ THÁI BÌNH TÍNH ĐẾN THÁNG 5/2025</t>
  </si>
  <si>
    <t>ĐVT</t>
  </si>
  <si>
    <t>Tòa nhà</t>
  </si>
  <si>
    <t>Nhà để xe</t>
  </si>
  <si>
    <t xml:space="preserve">Đền thờ Liệt sĩ </t>
  </si>
  <si>
    <t>thửa</t>
  </si>
  <si>
    <t>Hệ thống máy tính cục bộ</t>
  </si>
  <si>
    <t>Hệ thống</t>
  </si>
  <si>
    <t>Cái</t>
  </si>
  <si>
    <t>Ti vi</t>
  </si>
  <si>
    <t>Máy in A3</t>
  </si>
  <si>
    <t>Dụng cụ đo điện trở đất hiệu</t>
  </si>
  <si>
    <t>Dụng cụ đo ánh sáng</t>
  </si>
  <si>
    <t>Dụng cụ đo tốc độ gió và ánh sáng</t>
  </si>
  <si>
    <t>Thang máy</t>
  </si>
  <si>
    <t>Trạm biến áp</t>
  </si>
  <si>
    <t>Ipad</t>
  </si>
  <si>
    <t xml:space="preserve">Máy in phục vụ công tác </t>
  </si>
  <si>
    <t>Máy Scan</t>
  </si>
  <si>
    <t>Máy ảnh</t>
  </si>
  <si>
    <t>Máy chiếu</t>
  </si>
  <si>
    <t>Tủ, giá, kệ đựng tài liệu</t>
  </si>
  <si>
    <t>Bàn ghế hội trường</t>
  </si>
  <si>
    <t>Bộ</t>
  </si>
  <si>
    <t>Loa, âm ly</t>
  </si>
  <si>
    <t>Hệ thống camera giám sát</t>
  </si>
  <si>
    <t>Hệ thống âm thanh hội trường lớn</t>
  </si>
  <si>
    <t>Hệ thống báo cháy</t>
  </si>
  <si>
    <t>3.5</t>
  </si>
  <si>
    <t>Hệ thống cửa Inox bảo vệ phòng lưu  trữ hồ sơ NCC</t>
  </si>
  <si>
    <t>Phần mềm chấm điểm CCHC</t>
  </si>
  <si>
    <t>Phần mềm</t>
  </si>
  <si>
    <t>Phần mềm quản lý cán bộ công chức viên chức</t>
  </si>
  <si>
    <t>Phần mềm quản lý thi đua khen thưởng (thi đua)</t>
  </si>
  <si>
    <t>Phần mềm số hóa hồ sơ Người có công</t>
  </si>
  <si>
    <t>Xe ô tô 4 chỗ</t>
  </si>
  <si>
    <t>Xe</t>
  </si>
  <si>
    <t xml:space="preserve">Xe ô tô 5 chỗ </t>
  </si>
  <si>
    <t xml:space="preserve">Xe ô tô 7 chỗ </t>
  </si>
  <si>
    <t>ĐỀN THỜ LIỆT SĨ</t>
  </si>
  <si>
    <t>Đất</t>
  </si>
  <si>
    <t>Thửa</t>
  </si>
  <si>
    <t>Nhà</t>
  </si>
  <si>
    <t>Máy móc, thiết bị</t>
  </si>
  <si>
    <t>Đỉnh bâu rồng</t>
  </si>
  <si>
    <t>Hạc đồng</t>
  </si>
  <si>
    <t>Bàn thờ đá</t>
  </si>
  <si>
    <t>Chuông đồng</t>
  </si>
  <si>
    <t>Đỉnh đồng bát giác</t>
  </si>
  <si>
    <t>Cổng Barie</t>
  </si>
  <si>
    <t>Hệ thống đèn chiếu sáng ngoại thất (đền thờ)</t>
  </si>
  <si>
    <t>Máy tra cứu thông tin (đền thờ)</t>
  </si>
  <si>
    <t>Thảm trải sàn (đền thờ)</t>
  </si>
  <si>
    <t>TRUNG TÂM LƯU TRỮ LỊCH SỬ TỈNH</t>
  </si>
  <si>
    <t>Nhà làm việc và Kho lưu trữ</t>
  </si>
  <si>
    <t>Nhà làm việc tầng 2</t>
  </si>
  <si>
    <t>Phòng đặt máy chủ Số hóa tài liệu</t>
  </si>
  <si>
    <t>Xe ô tô</t>
  </si>
  <si>
    <t>4.1.</t>
  </si>
  <si>
    <t>Máy móc, thiết bị văn phòng phổ biến</t>
  </si>
  <si>
    <t>Máy vi tính để bàn</t>
  </si>
  <si>
    <t>bộ</t>
  </si>
  <si>
    <t>4.2</t>
  </si>
  <si>
    <t>Máy móc, thiết bị phục vụ hoạt động chung</t>
  </si>
  <si>
    <t>Máy in phun Canon image PROGRAF PRO – 300(In phun màu A3)</t>
  </si>
  <si>
    <t>cái</t>
  </si>
  <si>
    <t>Máy quét tài liệu chuyên dụng Canon DR-F120</t>
  </si>
  <si>
    <t>Máy quét Plustek OpticPro A360Plus (A3)</t>
  </si>
  <si>
    <t>Máy quét Fujisu FI - 7280</t>
  </si>
  <si>
    <t>Máy quét HP Scanjet</t>
  </si>
  <si>
    <t>Máy photocoppy</t>
  </si>
  <si>
    <t>Bàn họp hội trường hạ cấp MD-PU</t>
  </si>
  <si>
    <t>Máy ảnh Canon EOS 5DIV và phụ kiện</t>
  </si>
  <si>
    <t>Thiết bị lưu trữ mạng NAS Synology DS1522</t>
  </si>
  <si>
    <t>Thiết bị</t>
  </si>
  <si>
    <t>Thiết bị mạng Firewall Fortinet</t>
  </si>
  <si>
    <t>Thiết bị mạng System Networking</t>
  </si>
  <si>
    <t>Thiết bị mạng Linksys SRW 2024</t>
  </si>
  <si>
    <t>Tủ mạng 42U800</t>
  </si>
  <si>
    <t>Ổ cứng GT SSD Micron 1920GB</t>
  </si>
  <si>
    <t>Máy chủ IBM X3650M5</t>
  </si>
  <si>
    <t>Máy chủ lưu trữ tập trung SAN Dell Power Vault ME 5024 Storage Aray</t>
  </si>
  <si>
    <t>SAN SWITCH DS-C9132T-8PMISK9MDS 9132T32GFC Switch</t>
  </si>
  <si>
    <t>Thiết bị lưu điện EATON</t>
  </si>
  <si>
    <t>Thiết bị lưu trữ Xsystem Storage</t>
  </si>
  <si>
    <t>Hệ thống Camera giám sát</t>
  </si>
  <si>
    <t>Tài sản cố định vô hình (ngoài giá trị quyền sử dụng đất)</t>
  </si>
  <si>
    <t>Phần mềm Webside</t>
  </si>
  <si>
    <t>Phần mềm Windows Sever 2012</t>
  </si>
  <si>
    <t>Phần mềm kế toán MISA MIMOSA</t>
  </si>
  <si>
    <t>Phần mềm kế toán MISA</t>
  </si>
  <si>
    <t>Phần mềm quản lý số hóa tài liệu lưu trữ</t>
  </si>
  <si>
    <t xml:space="preserve">Trụ sở làm việc, cơ sở hoạt động sự nghiệp </t>
  </si>
  <si>
    <t/>
  </si>
  <si>
    <t>Đất trung tâm</t>
  </si>
  <si>
    <t>2.1</t>
  </si>
  <si>
    <t>Nhà cấp II</t>
  </si>
  <si>
    <t>Nhà lớp học 3 tầng</t>
  </si>
  <si>
    <t>Nhà điều hành 9 tầng và phụ trợ</t>
  </si>
  <si>
    <t>2.2</t>
  </si>
  <si>
    <t>Nhà cấp III</t>
  </si>
  <si>
    <t>Nhà làm việc 4 tầng</t>
  </si>
  <si>
    <t>Nhà lớp học 2 tầng</t>
  </si>
  <si>
    <t>Sàn Giao dịch việc làm</t>
  </si>
  <si>
    <t>Nhà tuyển dụng việc làm khối doanh nghiệp 3 tầng</t>
  </si>
  <si>
    <t>2.3</t>
  </si>
  <si>
    <t>Nhà cấp IV</t>
  </si>
  <si>
    <t>Nhà xưởng thực hành</t>
  </si>
  <si>
    <t>Nhà bảo vệ TT</t>
  </si>
  <si>
    <t>Nhà khung thép mái tôn</t>
  </si>
  <si>
    <t>2.4</t>
  </si>
  <si>
    <t>Vật kiến trúc</t>
  </si>
  <si>
    <t>Lán để xe cho học viên</t>
  </si>
  <si>
    <t>Hệ thống chống bão</t>
  </si>
  <si>
    <t>Hạng mục phụ trợ nhà TH</t>
  </si>
  <si>
    <t>Cầu thang máy</t>
  </si>
  <si>
    <t>Xe ô tô phục vụ công tác chung</t>
  </si>
  <si>
    <t>Xe ô tô 6-8 chỗ ngồi</t>
  </si>
  <si>
    <t>Xe ôtô 17B 00220</t>
  </si>
  <si>
    <t>4.1</t>
  </si>
  <si>
    <t>Vách ngăn tầng 5 nhà G</t>
  </si>
  <si>
    <t>Vách ngăn tầng 6 nhà G</t>
  </si>
  <si>
    <t>Rèm cửa Sàn giao dịch việc làm</t>
  </si>
  <si>
    <t>Rèm cửa tầng 7 nhà G</t>
  </si>
  <si>
    <t>Máy vi tính để bàn FPT (Nguồn BH)</t>
  </si>
  <si>
    <t>Bàn có ngăn để tài liệu</t>
  </si>
  <si>
    <t>Máy tính FPT Elead F22ii5</t>
  </si>
  <si>
    <t>Phông rèm</t>
  </si>
  <si>
    <t>Rèm lá</t>
  </si>
  <si>
    <t>Rèm vải xung quanh hội trường tầng 5</t>
  </si>
  <si>
    <t>Vách ngăn tầng 4 nhà G</t>
  </si>
  <si>
    <t>Rèm cửa che nắng Sàn GDVL</t>
  </si>
  <si>
    <t>Nilông  dán kính</t>
  </si>
  <si>
    <t>Rèm thông tầng</t>
  </si>
  <si>
    <t>Rèm hội trường tầng 5 nhà A</t>
  </si>
  <si>
    <t>Máy tính dạy nghề</t>
  </si>
  <si>
    <t>Thảm trải nền</t>
  </si>
  <si>
    <t>Bộ máy tínhCase máy tính để bàn FPT</t>
  </si>
  <si>
    <t>Yếm vải</t>
  </si>
  <si>
    <t>Hệ thống vách ngăn kính văn phòng tầng 1 Nhà 9 tầng</t>
  </si>
  <si>
    <t>Barie cổng Sàn GDVL</t>
  </si>
  <si>
    <t>Vách ngăn văn phòng tầng 2 nhà 9 tầng</t>
  </si>
  <si>
    <t>Cabin 20 quầy</t>
  </si>
  <si>
    <t>Vách ngăn kính văn phòng tầng 4 nhà 9 tầng</t>
  </si>
  <si>
    <t>Vách ngăn tầng 8 nhà 9 tầng</t>
  </si>
  <si>
    <t>Bảng thông tin tuyển lao động tại Sàn GDVL</t>
  </si>
  <si>
    <t>Gương, nhôm ốp chân cột Sàn GDVL</t>
  </si>
  <si>
    <t>Hộp kỹ thuật cửa cuốn</t>
  </si>
  <si>
    <t>Cửa cuốn phía sau Sàn GDVL</t>
  </si>
  <si>
    <t>Hệ thống camera an ninh tầng 1 Nhà 9 tầng</t>
  </si>
  <si>
    <t>Điều hòa tủ LG 1 chiều inverter</t>
  </si>
  <si>
    <t>Điều hoà cây Funiki FC 25 -1 chiều 25.000BTU</t>
  </si>
  <si>
    <t>Hệ thống điều hoà (40 cái) Nhà làm việc 9 tầng</t>
  </si>
  <si>
    <t>Hệ thống cổng chào bảng điện tử màn hình led (DA Phát triển mạng lưới thông tin việc làm, cơ sở dữ liệu người tìm việc việc tìm người)</t>
  </si>
  <si>
    <t>Phần mềm Sàn GDVL</t>
  </si>
  <si>
    <t>Website + dữ liệu</t>
  </si>
  <si>
    <t>Hệ thống truyền thanh (2 cụm loa)</t>
  </si>
  <si>
    <t>Loa sân khấu ngoài trời</t>
  </si>
  <si>
    <t>Máy phô tô Fuji</t>
  </si>
  <si>
    <t>Máy chiếu đa năng NEC NP-MC372 XG</t>
  </si>
  <si>
    <t>Bàn hội thảo</t>
  </si>
  <si>
    <t>Bàn chủ</t>
  </si>
  <si>
    <t>Máy ảnh Sony Alpha + ống kính 50mm</t>
  </si>
  <si>
    <t>Bàn ghế inox</t>
  </si>
  <si>
    <t>Điều hoà Funiki 1 chiều_2</t>
  </si>
  <si>
    <t>Bàn điều khiển giáo viên</t>
  </si>
  <si>
    <t>Tủ trưng bày</t>
  </si>
  <si>
    <t>Bàn làm việc</t>
  </si>
  <si>
    <t>Máy điều hoà Daikin FTE50LV1V</t>
  </si>
  <si>
    <t>Máy Scan 2 mặt tốc độ cao HP</t>
  </si>
  <si>
    <t>Hệ thống mạng</t>
  </si>
  <si>
    <t>Ghế ngồi</t>
  </si>
  <si>
    <t>Máy photo Sharp</t>
  </si>
  <si>
    <t>Tủ tài liệu</t>
  </si>
  <si>
    <t>Camera Sony HXR-NX3/1</t>
  </si>
  <si>
    <t>Máy lọc nước AQ 2681</t>
  </si>
  <si>
    <t>Tivi Toshiba</t>
  </si>
  <si>
    <t>Bảng điện tử sảnh tầng 1</t>
  </si>
  <si>
    <t>Máy ảnh sony A7II</t>
  </si>
  <si>
    <t>Máy photo chuyên dụng</t>
  </si>
  <si>
    <t>Tủ trưng bày SP</t>
  </si>
  <si>
    <t>Điều hoà LG hai chiều</t>
  </si>
  <si>
    <t>Hệ thống mạng nội bộ</t>
  </si>
  <si>
    <t>Điều hoà Panasonic</t>
  </si>
  <si>
    <t>Hệ thống âm thanh hội trường tầng 5</t>
  </si>
  <si>
    <t>Màn Led fullcolor Indoor P5 tầng 1 Sàn GDVL</t>
  </si>
  <si>
    <t>Tivi Toshiba 31"</t>
  </si>
  <si>
    <t>Màn Led fullcolor Outdoor P5 ngoài sảnh tầng 1 SGD</t>
  </si>
  <si>
    <t>Máy điều hoà Nagakawa NP-A241</t>
  </si>
  <si>
    <t>Tivi hội trường tầng 5</t>
  </si>
  <si>
    <t>Hệ thống âm thanh hội thảo</t>
  </si>
  <si>
    <t>4.3</t>
  </si>
  <si>
    <t>Máy móc, thiết bị chuyên dùng</t>
  </si>
  <si>
    <t>Giá inox để tài liệu (Nguồn BH)</t>
  </si>
  <si>
    <t>Giá inox để tài liệu</t>
  </si>
  <si>
    <t>Giá để hồ sơ</t>
  </si>
  <si>
    <t>Máy tính Acer tra cứu TT</t>
  </si>
  <si>
    <t>Máy tính xách tay loại 1</t>
  </si>
  <si>
    <t>Giá Inox 3 tầng để hồ sơ</t>
  </si>
  <si>
    <t>Mô hình hệ thống băng tải</t>
  </si>
  <si>
    <t>Bộ thí nghiệp thực hành về khí cụ điện</t>
  </si>
  <si>
    <t>Bộ TH kỹ năng lắp đặt điện máy</t>
  </si>
  <si>
    <t>Hệ thống phòng cháy chữa cháy</t>
  </si>
  <si>
    <t>Mô hình điện máy phay</t>
  </si>
  <si>
    <t>Mô hình điện máy tiện T6-16</t>
  </si>
  <si>
    <t>Mô hình thang máy</t>
  </si>
  <si>
    <t>Bộ thí nghiệm về hệ thống BV điện</t>
  </si>
  <si>
    <t>Bố thí nghiệm TH lắp đặt hệ thống báo cháy</t>
  </si>
  <si>
    <t>Bộ đào tạo an toàn điện</t>
  </si>
  <si>
    <t>Bộ thực hành lắp đặt hệ thống báo động</t>
  </si>
  <si>
    <t>Mô hình thực hành PLC S7-200 hãng Siemens</t>
  </si>
  <si>
    <t>Tài sản cố định hữu hình khác</t>
  </si>
  <si>
    <t>Bộ điều khiển Wifi cổng chính + Sàn</t>
  </si>
  <si>
    <t>Dụng cụ bổ sung</t>
  </si>
  <si>
    <t>Chậu CN kèm bàn</t>
  </si>
  <si>
    <t>Bàn inox chế biến</t>
  </si>
  <si>
    <t>Giá thanh inox 3 tầng</t>
  </si>
  <si>
    <t>Bếp CN</t>
  </si>
  <si>
    <t>Bộ nồi đại</t>
  </si>
  <si>
    <t>Bát + thìa + Bộ đồ nấu ăn</t>
  </si>
  <si>
    <t>Roboot manơcanh xoay biển quảng cáo</t>
  </si>
  <si>
    <t>Thiết bị in phiếu</t>
  </si>
  <si>
    <t>Nhà bạt di động, ô dù, bóng khí cầu</t>
  </si>
  <si>
    <t>Phần mềm ứng dụng</t>
  </si>
  <si>
    <t>Phần mềm hướng dẫn lao động thông qua giải pháp trải nghiệm thực tế ảo Mobifone VR 360</t>
  </si>
  <si>
    <t>Phần mềm ứng dụng văn phòng số hóa công tác quản lý lưu trữ hồ sơ lao động</t>
  </si>
  <si>
    <t>E</t>
  </si>
  <si>
    <t>TRUNG TÂM NUÔI DƯỠNG VÀ ĐIỀU DƯỠNG NGƯỜI CÓ CÔNG THÁI BÌNH</t>
  </si>
  <si>
    <t>Nhà, đất</t>
  </si>
  <si>
    <t>1.1</t>
  </si>
  <si>
    <t>Đất khuôn viên CS 1</t>
  </si>
  <si>
    <t>Đất khuôn viên Cơ sở 2</t>
  </si>
  <si>
    <t>Đơn vị đã làm báo cáo hiện trạng gửi cấp thẩm quyền sắp xếp, xử lý do không còn nhu cầu sử dụng</t>
  </si>
  <si>
    <t>Đất khuôn viên Cơ sở 2 (CH)</t>
  </si>
  <si>
    <t>1.2</t>
  </si>
  <si>
    <t>1.2.1</t>
  </si>
  <si>
    <t>Nhà 3 tầng(Khu A)</t>
  </si>
  <si>
    <t>Tòa</t>
  </si>
  <si>
    <t>1.2.2</t>
  </si>
  <si>
    <t>Nhà làm việc hội trường nhà ăn 01</t>
  </si>
  <si>
    <t>Nhà cầu nối từ nhà A2 sang nhà A3 01</t>
  </si>
  <si>
    <t>Nhà 2 tầng ( khu B)</t>
  </si>
  <si>
    <t>Nhà hộ gia đình</t>
  </si>
  <si>
    <t>Nhà hộ độc thân</t>
  </si>
  <si>
    <t>Hội trường CS2</t>
  </si>
  <si>
    <t>Nhà Y tế</t>
  </si>
  <si>
    <t>Căn</t>
  </si>
  <si>
    <t>Lán để xe</t>
  </si>
  <si>
    <t>Lán</t>
  </si>
  <si>
    <t>Nhà ăn</t>
  </si>
  <si>
    <t>Nhà bảo vệ + mái tôn</t>
  </si>
  <si>
    <t>Gara ô tô</t>
  </si>
  <si>
    <t>Nhà hai tầng</t>
  </si>
  <si>
    <t>Nhà quản trị điều hành 2 tầng</t>
  </si>
  <si>
    <t>Nhà đa năng</t>
  </si>
  <si>
    <t>1.3.1</t>
  </si>
  <si>
    <t>Kho chứa, bể chứa, bãi đỗ, sân phơi, sân chơi, sân thể thao, bể bơi</t>
  </si>
  <si>
    <t>Sân đường bồn cây, điện chiếu sáng</t>
  </si>
  <si>
    <t>Sân chơi thể thao ngoài trời</t>
  </si>
  <si>
    <t>1.3.2</t>
  </si>
  <si>
    <t>Giếng khoan, giếng đào, tường rào</t>
  </si>
  <si>
    <t>Hệ thống nước máy</t>
  </si>
  <si>
    <t>Tường rào</t>
  </si>
  <si>
    <t>1.3.3</t>
  </si>
  <si>
    <t>Vật kiến trúc khác</t>
  </si>
  <si>
    <t>Hàng rào bảo vệ, hệ thống thoát nước</t>
  </si>
  <si>
    <t>Cổng cơ quan</t>
  </si>
  <si>
    <t>Đài liệt sỹ</t>
  </si>
  <si>
    <t>Công trình</t>
  </si>
  <si>
    <t>Sân bồn hoa</t>
  </si>
  <si>
    <t>Đường vào Trung tâm</t>
  </si>
  <si>
    <t>Bể tam sơn</t>
  </si>
  <si>
    <t>Sân khấu hội trường</t>
  </si>
  <si>
    <t>Xe ô tô phục vụ công tác các chức danh</t>
  </si>
  <si>
    <t xml:space="preserve">Xe ô tô fotuner (7 chỗ) BKS 17A-00251 </t>
  </si>
  <si>
    <t>Xe Mishumitsi (12 chỗ) BKS 17B-0472</t>
  </si>
  <si>
    <t>Đơn vị đã làm tờ trình trình cấp thẩm quyền xử lý do hết hao mòn và không sử dụng được</t>
  </si>
  <si>
    <t>Xe Toyota Hiace (16 chỗ) BKS 17B-0752</t>
  </si>
  <si>
    <t>Xe ô tô chuyên dùng</t>
  </si>
  <si>
    <t>Xe cứu thương Huyndai 17A-002.25</t>
  </si>
  <si>
    <t>Xe ô tô Samco (34 chỗ) BKS 17M-000.02</t>
  </si>
  <si>
    <t>Phương tiện vận tải khác (ngoài xe ô tô)</t>
  </si>
  <si>
    <t>Bộ máy vi tính</t>
  </si>
  <si>
    <t>Máy tinh HP ProDesk600G2</t>
  </si>
  <si>
    <t>Máy tinh HP ProDesk 600G2</t>
  </si>
  <si>
    <t>Máy photocopy</t>
  </si>
  <si>
    <t>Máy chế biến thực phẩm</t>
  </si>
  <si>
    <t xml:space="preserve">Máy thái thịt </t>
  </si>
  <si>
    <t>Máy cưa xương INOX F210A</t>
  </si>
  <si>
    <t>Máy giặt công nghiệp KK - 52Kg</t>
  </si>
  <si>
    <t>Máy giặt</t>
  </si>
  <si>
    <t>Máy sấy tự động 55kg</t>
  </si>
  <si>
    <t>Máy chạy bộ</t>
  </si>
  <si>
    <t>Trạm biến thế</t>
  </si>
  <si>
    <t>Hẹ thống</t>
  </si>
  <si>
    <t xml:space="preserve">Bộ loa </t>
  </si>
  <si>
    <t>Bộ Came ra 24 mắt ghi hình</t>
  </si>
  <si>
    <t>Bộ dàn âm thanh YAMAHA - DBR12</t>
  </si>
  <si>
    <t>Tủ điện ATS 3 pha</t>
  </si>
  <si>
    <t>Tủ sấy chén bát 2 cánh kính Okasu</t>
  </si>
  <si>
    <t>Tủ bảo quản thực phẩm 1000L</t>
  </si>
  <si>
    <t>Bàn thư viện đọc sách</t>
  </si>
  <si>
    <t>Bàn hội trường gỗ CN KT(4500x2000x750)</t>
  </si>
  <si>
    <t>Micro AAP</t>
  </si>
  <si>
    <t>Giường y tế GNC-YT</t>
  </si>
  <si>
    <t>Tivi LG 4K 43 inch</t>
  </si>
  <si>
    <t>Máy tính xách tay(GĐ)</t>
  </si>
  <si>
    <t>Máy tính Dell Vostroll</t>
  </si>
  <si>
    <t>Cây lâu năm, súc vật làm việc và/hoặc cho sản phẩm</t>
  </si>
  <si>
    <t>Cây lộc vừng cảnh</t>
  </si>
  <si>
    <t>Cây</t>
  </si>
  <si>
    <t>Tủ lạnh Tosiba 600L</t>
  </si>
  <si>
    <t>Máy thái thịt</t>
  </si>
  <si>
    <t xml:space="preserve">Ghế Massage </t>
  </si>
  <si>
    <t>Tivi Samsung 48' (1 cái), tivi 32' (10 cái), điều hoà LG 12000BTU (10 cái), bình oxy 40L (1 cái), bộ tiểu phẫu (1 cái), bộ khám ngũ quan ( 1 cái), bàn tiêm 3 tầng inox (1 cái), máy xông khí dung ( 1 cái), thiết bị hô hấp cầm tay (1 cái), tủ thuốc cấp cứu</t>
  </si>
  <si>
    <t>Giường Massage toàn thân ARES - 04</t>
  </si>
  <si>
    <t>Phễu hút mùi nhà bếp</t>
  </si>
  <si>
    <t>Bể bơi khung kim loại chịu lực</t>
  </si>
  <si>
    <t>Dụng cụ tập chèo thuyền</t>
  </si>
  <si>
    <t>Cụm vận động</t>
  </si>
  <si>
    <t>Màn hình led</t>
  </si>
  <si>
    <t>Tủ cơm 10 khay nấu điện</t>
  </si>
  <si>
    <t>Lò nướng 3 tầng</t>
  </si>
  <si>
    <t>Sư phạm Tâm lý GD; GD Chính trị; Đo lường và đánh giá trong giáo dục</t>
  </si>
  <si>
    <t>10/5/2008  Về Sở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</si>
</sst>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.0_);_(* \(#,##0.0\);_(* &quot;-&quot;??_);_(@_)"/>
    <numFmt numFmtId="165" formatCode="_ * #,##0_ ;_ * \-#,##0_ ;_ * &quot;-&quot;??_ ;_ @_ "/>
    <numFmt numFmtId="166" formatCode="[$-1010000]d/m/yyyy;@"/>
    <numFmt numFmtId="167" formatCode="m/yyyy"/>
    <numFmt numFmtId="168" formatCode="mm/yyyy"/>
    <numFmt numFmtId="169" formatCode="[&lt;=9999999][$-1000000]###\-####;[$-1000000]\(#\)\ ###\-####"/>
    <numFmt numFmtId="170" formatCode="0.000"/>
    <numFmt numFmtId="171" formatCode="_(* #,##0_);_(* \(#,##0\);_(* &quot;-&quot;??_);_(@_)"/>
  </numFmts>
  <fonts count="90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  <charset val="163"/>
    </font>
    <font>
      <sz val="11"/>
      <color indexed="8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  <font>
      <sz val="12"/>
      <name val=".VnTime"/>
      <family val="2"/>
    </font>
    <font>
      <b/>
      <sz val="11"/>
      <color indexed="8"/>
      <name val="Times New Roman"/>
      <family val="1"/>
      <charset val="163"/>
    </font>
    <font>
      <sz val="11"/>
      <color indexed="8"/>
      <name val="Times New Roman"/>
      <family val="1"/>
      <charset val="163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Calibri"/>
      <family val="2"/>
      <charset val="163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.VnTime"/>
      <family val="2"/>
    </font>
    <font>
      <sz val="10"/>
      <name val="Arial"/>
      <family val="2"/>
      <charset val="163"/>
    </font>
    <font>
      <sz val="13"/>
      <name val="VNI-Times"/>
    </font>
    <font>
      <sz val="12"/>
      <color theme="1"/>
      <name val="Calibri"/>
      <family val="1"/>
      <scheme val="minor"/>
    </font>
    <font>
      <b/>
      <sz val="11"/>
      <color theme="1"/>
      <name val="Times New Roman"/>
      <family val="1"/>
    </font>
    <font>
      <sz val="13"/>
      <name val="Times New Roman"/>
      <family val="1"/>
      <charset val="163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Calibri"/>
      <family val="1"/>
      <scheme val="minor"/>
    </font>
    <font>
      <sz val="14"/>
      <color theme="1"/>
      <name val="Times New Roman"/>
      <family val="2"/>
    </font>
    <font>
      <sz val="11"/>
      <color indexed="63"/>
      <name val="Calibri"/>
      <family val="2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name val="Times New Roman"/>
      <family val="1"/>
    </font>
    <font>
      <sz val="11"/>
      <color indexed="8"/>
      <name val="Times New Roman"/>
      <charset val="163"/>
    </font>
    <font>
      <b/>
      <sz val="11"/>
      <color indexed="8"/>
      <name val="Times New Roman"/>
      <charset val="134"/>
    </font>
    <font>
      <sz val="12"/>
      <color indexed="8"/>
      <name val="Times New Roman"/>
      <family val="1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0"/>
      <color indexed="8"/>
      <name val="Times New Roman"/>
      <family val="1"/>
    </font>
    <font>
      <i/>
      <sz val="10"/>
      <color indexed="8"/>
      <name val="Times New Roman"/>
      <family val="1"/>
      <charset val="163"/>
    </font>
    <font>
      <i/>
      <sz val="13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9.5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0"/>
      <name val="Times New Roman"/>
      <family val="1"/>
      <charset val="163"/>
    </font>
    <font>
      <sz val="12"/>
      <color indexed="8"/>
      <name val="Times New Roman"/>
      <family val="1"/>
      <charset val="163"/>
    </font>
    <font>
      <b/>
      <sz val="11"/>
      <name val="Times New Roman"/>
      <family val="1"/>
    </font>
    <font>
      <i/>
      <sz val="11"/>
      <name val="Times New Roman"/>
      <family val="1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66">
    <xf numFmtId="0" fontId="0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1" fillId="0" borderId="0"/>
    <xf numFmtId="0" fontId="13" fillId="0" borderId="0"/>
    <xf numFmtId="0" fontId="11" fillId="0" borderId="0"/>
    <xf numFmtId="0" fontId="6" fillId="0" borderId="0"/>
    <xf numFmtId="0" fontId="14" fillId="0" borderId="0"/>
    <xf numFmtId="0" fontId="12" fillId="0" borderId="0"/>
    <xf numFmtId="0" fontId="6" fillId="0" borderId="0"/>
    <xf numFmtId="0" fontId="15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5" fillId="21" borderId="4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0" fontId="26" fillId="22" borderId="5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2" fillId="8" borderId="4" applyNumberFormat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11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8" fillId="0" borderId="0"/>
    <xf numFmtId="0" fontId="6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9" fontId="36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5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6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14" fillId="0" borderId="0"/>
    <xf numFmtId="0" fontId="14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8" fillId="0" borderId="0"/>
    <xf numFmtId="0" fontId="38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8" fillId="0" borderId="0"/>
    <xf numFmtId="0" fontId="38" fillId="0" borderId="0"/>
    <xf numFmtId="0" fontId="35" fillId="0" borderId="0"/>
    <xf numFmtId="0" fontId="38" fillId="0" borderId="0"/>
    <xf numFmtId="0" fontId="38" fillId="0" borderId="0"/>
    <xf numFmtId="0" fontId="11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49" fontId="3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2" fillId="0" borderId="0"/>
    <xf numFmtId="0" fontId="12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29" fillId="0" borderId="0"/>
    <xf numFmtId="0" fontId="10" fillId="0" borderId="0"/>
    <xf numFmtId="0" fontId="15" fillId="0" borderId="0"/>
    <xf numFmtId="0" fontId="15" fillId="0" borderId="0"/>
    <xf numFmtId="0" fontId="29" fillId="0" borderId="0"/>
    <xf numFmtId="0" fontId="10" fillId="0" borderId="0"/>
    <xf numFmtId="0" fontId="35" fillId="0" borderId="0"/>
    <xf numFmtId="0" fontId="35" fillId="0" borderId="0"/>
    <xf numFmtId="0" fontId="10" fillId="0" borderId="0"/>
    <xf numFmtId="0" fontId="10" fillId="0" borderId="0"/>
    <xf numFmtId="0" fontId="35" fillId="0" borderId="0"/>
    <xf numFmtId="0" fontId="35" fillId="0" borderId="0"/>
    <xf numFmtId="0" fontId="10" fillId="0" borderId="0"/>
    <xf numFmtId="0" fontId="10" fillId="0" borderId="0"/>
    <xf numFmtId="0" fontId="35" fillId="0" borderId="0"/>
    <xf numFmtId="0" fontId="35" fillId="0" borderId="0"/>
    <xf numFmtId="0" fontId="29" fillId="0" borderId="0"/>
    <xf numFmtId="0" fontId="10" fillId="0" borderId="0"/>
    <xf numFmtId="0" fontId="35" fillId="0" borderId="0"/>
    <xf numFmtId="0" fontId="35" fillId="0" borderId="0"/>
    <xf numFmtId="0" fontId="29" fillId="0" borderId="0"/>
    <xf numFmtId="0" fontId="10" fillId="0" borderId="0"/>
    <xf numFmtId="0" fontId="35" fillId="0" borderId="0"/>
    <xf numFmtId="0" fontId="35" fillId="0" borderId="0"/>
    <xf numFmtId="0" fontId="10" fillId="0" borderId="0"/>
    <xf numFmtId="0" fontId="10" fillId="0" borderId="0"/>
    <xf numFmtId="0" fontId="35" fillId="0" borderId="0"/>
    <xf numFmtId="0" fontId="35" fillId="0" borderId="0"/>
    <xf numFmtId="0" fontId="29" fillId="0" borderId="0"/>
    <xf numFmtId="0" fontId="10" fillId="0" borderId="0"/>
    <xf numFmtId="0" fontId="35" fillId="0" borderId="0"/>
    <xf numFmtId="0" fontId="35" fillId="0" borderId="0"/>
    <xf numFmtId="0" fontId="29" fillId="0" borderId="0"/>
    <xf numFmtId="0" fontId="10" fillId="0" borderId="0"/>
    <xf numFmtId="0" fontId="12" fillId="0" borderId="0"/>
    <xf numFmtId="0" fontId="12" fillId="0" borderId="0"/>
    <xf numFmtId="0" fontId="29" fillId="0" borderId="0"/>
    <xf numFmtId="0" fontId="10" fillId="0" borderId="0"/>
    <xf numFmtId="0" fontId="12" fillId="0" borderId="0"/>
    <xf numFmtId="0" fontId="12" fillId="0" borderId="0"/>
    <xf numFmtId="0" fontId="29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8" fillId="0" borderId="0"/>
    <xf numFmtId="0" fontId="10" fillId="0" borderId="0"/>
    <xf numFmtId="0" fontId="15" fillId="0" borderId="0"/>
    <xf numFmtId="0" fontId="15" fillId="0" borderId="0"/>
    <xf numFmtId="49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15" fillId="0" borderId="0"/>
    <xf numFmtId="0" fontId="15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29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2" fillId="0" borderId="0" applyNumberFormat="0" applyFill="0" applyBorder="0" applyAlignment="0" applyProtection="0"/>
    <xf numFmtId="0" fontId="1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12" fillId="0" borderId="0" applyNumberFormat="0" applyFill="0" applyBorder="0" applyAlignment="0" applyProtection="0"/>
    <xf numFmtId="0" fontId="35" fillId="0" borderId="0"/>
    <xf numFmtId="0" fontId="12" fillId="0" borderId="0" applyNumberFormat="0" applyFill="0" applyBorder="0" applyAlignment="0" applyProtection="0"/>
    <xf numFmtId="0" fontId="35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5" fillId="0" borderId="0"/>
    <xf numFmtId="0" fontId="12" fillId="0" borderId="0" applyNumberFormat="0" applyFill="0" applyBorder="0" applyAlignment="0" applyProtection="0"/>
    <xf numFmtId="0" fontId="35" fillId="0" borderId="0"/>
    <xf numFmtId="9" fontId="29" fillId="0" borderId="0" applyFont="0" applyFill="0" applyBorder="0" applyAlignment="0" applyProtection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12" fillId="21" borderId="1" applyNumberFormat="0" applyAlignment="0" applyProtection="0"/>
    <xf numFmtId="0" fontId="35" fillId="0" borderId="0"/>
    <xf numFmtId="0" fontId="12" fillId="21" borderId="1" applyNumberFormat="0" applyAlignment="0" applyProtection="0"/>
    <xf numFmtId="0" fontId="35" fillId="0" borderId="0"/>
    <xf numFmtId="0" fontId="28" fillId="0" borderId="0"/>
    <xf numFmtId="0" fontId="12" fillId="21" borderId="1" applyNumberFormat="0" applyAlignment="0" applyProtection="0"/>
    <xf numFmtId="0" fontId="35" fillId="0" borderId="0"/>
    <xf numFmtId="0" fontId="29" fillId="0" borderId="0"/>
    <xf numFmtId="0" fontId="35" fillId="0" borderId="0"/>
    <xf numFmtId="0" fontId="29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2" fillId="0" borderId="0"/>
    <xf numFmtId="0" fontId="2" fillId="0" borderId="0"/>
    <xf numFmtId="0" fontId="29" fillId="0" borderId="0"/>
    <xf numFmtId="0" fontId="35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6" fillId="0" borderId="0"/>
    <xf numFmtId="0" fontId="12" fillId="0" borderId="0"/>
    <xf numFmtId="0" fontId="2" fillId="0" borderId="0"/>
    <xf numFmtId="0" fontId="12" fillId="23" borderId="0" applyNumberFormat="0" applyBorder="0" applyAlignment="0" applyProtection="0"/>
    <xf numFmtId="0" fontId="2" fillId="0" borderId="0"/>
    <xf numFmtId="0" fontId="6" fillId="0" borderId="0"/>
    <xf numFmtId="0" fontId="2" fillId="0" borderId="0"/>
    <xf numFmtId="0" fontId="39" fillId="0" borderId="8" applyNumberFormat="0" applyFill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29" fillId="0" borderId="0"/>
    <xf numFmtId="0" fontId="15" fillId="0" borderId="0"/>
    <xf numFmtId="0" fontId="10" fillId="0" borderId="0"/>
    <xf numFmtId="0" fontId="6" fillId="0" borderId="0"/>
    <xf numFmtId="0" fontId="15" fillId="0" borderId="0"/>
    <xf numFmtId="0" fontId="10" fillId="0" borderId="0"/>
    <xf numFmtId="0" fontId="15" fillId="0" borderId="0"/>
    <xf numFmtId="0" fontId="2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8" fillId="0" borderId="0"/>
    <xf numFmtId="0" fontId="29" fillId="0" borderId="0"/>
    <xf numFmtId="0" fontId="15" fillId="0" borderId="0"/>
    <xf numFmtId="0" fontId="12" fillId="21" borderId="1" applyNumberFormat="0" applyAlignment="0" applyProtection="0"/>
    <xf numFmtId="0" fontId="15" fillId="0" borderId="0"/>
    <xf numFmtId="0" fontId="29" fillId="0" borderId="0"/>
    <xf numFmtId="0" fontId="15" fillId="0" borderId="0"/>
    <xf numFmtId="49" fontId="36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35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31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31" fillId="0" borderId="0"/>
    <xf numFmtId="0" fontId="14" fillId="0" borderId="0"/>
    <xf numFmtId="0" fontId="4" fillId="0" borderId="0"/>
    <xf numFmtId="0" fontId="4" fillId="0" borderId="0"/>
    <xf numFmtId="0" fontId="31" fillId="0" borderId="0"/>
    <xf numFmtId="0" fontId="14" fillId="0" borderId="0"/>
    <xf numFmtId="0" fontId="4" fillId="0" borderId="0"/>
    <xf numFmtId="0" fontId="4" fillId="0" borderId="0"/>
    <xf numFmtId="0" fontId="31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31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15" fillId="0" borderId="0"/>
    <xf numFmtId="0" fontId="35" fillId="0" borderId="0"/>
    <xf numFmtId="0" fontId="35" fillId="0" borderId="0"/>
    <xf numFmtId="0" fontId="6" fillId="0" borderId="0"/>
    <xf numFmtId="0" fontId="14" fillId="0" borderId="0"/>
    <xf numFmtId="0" fontId="35" fillId="0" borderId="0"/>
    <xf numFmtId="0" fontId="35" fillId="0" borderId="0"/>
    <xf numFmtId="0" fontId="6" fillId="0" borderId="0"/>
    <xf numFmtId="0" fontId="14" fillId="0" borderId="0"/>
    <xf numFmtId="0" fontId="35" fillId="0" borderId="0"/>
    <xf numFmtId="0" fontId="35" fillId="0" borderId="0"/>
    <xf numFmtId="0" fontId="6" fillId="0" borderId="0"/>
    <xf numFmtId="0" fontId="14" fillId="0" borderId="0"/>
    <xf numFmtId="0" fontId="35" fillId="0" borderId="0"/>
    <xf numFmtId="0" fontId="35" fillId="0" borderId="0"/>
    <xf numFmtId="49" fontId="12" fillId="0" borderId="0"/>
    <xf numFmtId="0" fontId="14" fillId="0" borderId="0"/>
    <xf numFmtId="0" fontId="35" fillId="0" borderId="0"/>
    <xf numFmtId="0" fontId="35" fillId="0" borderId="0"/>
    <xf numFmtId="0" fontId="29" fillId="0" borderId="0"/>
    <xf numFmtId="0" fontId="14" fillId="0" borderId="0"/>
    <xf numFmtId="0" fontId="35" fillId="0" borderId="0"/>
    <xf numFmtId="0" fontId="35" fillId="0" borderId="0"/>
    <xf numFmtId="0" fontId="29" fillId="0" borderId="0"/>
    <xf numFmtId="0" fontId="14" fillId="0" borderId="0"/>
    <xf numFmtId="0" fontId="35" fillId="0" borderId="0"/>
    <xf numFmtId="0" fontId="35" fillId="0" borderId="0"/>
    <xf numFmtId="0" fontId="29" fillId="0" borderId="0"/>
    <xf numFmtId="0" fontId="14" fillId="0" borderId="0"/>
    <xf numFmtId="0" fontId="29" fillId="0" borderId="0"/>
    <xf numFmtId="49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0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4" fillId="0" borderId="0"/>
    <xf numFmtId="0" fontId="4" fillId="0" borderId="0"/>
    <xf numFmtId="0" fontId="10" fillId="0" borderId="0"/>
    <xf numFmtId="0" fontId="8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14" fillId="0" borderId="0"/>
    <xf numFmtId="0" fontId="4" fillId="0" borderId="0"/>
    <xf numFmtId="0" fontId="4" fillId="0" borderId="0"/>
    <xf numFmtId="0" fontId="29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49" fontId="36" fillId="0" borderId="0"/>
    <xf numFmtId="0" fontId="35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35" fillId="0" borderId="0"/>
    <xf numFmtId="0" fontId="10" fillId="0" borderId="0"/>
    <xf numFmtId="0" fontId="29" fillId="0" borderId="0"/>
    <xf numFmtId="0" fontId="35" fillId="0" borderId="0"/>
    <xf numFmtId="0" fontId="10" fillId="0" borderId="0"/>
    <xf numFmtId="0" fontId="35" fillId="0" borderId="0"/>
    <xf numFmtId="0" fontId="10" fillId="0" borderId="0"/>
    <xf numFmtId="0" fontId="35" fillId="0" borderId="0"/>
    <xf numFmtId="49" fontId="36" fillId="0" borderId="0"/>
    <xf numFmtId="0" fontId="35" fillId="0" borderId="0"/>
    <xf numFmtId="0" fontId="35" fillId="0" borderId="0"/>
    <xf numFmtId="0" fontId="10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10" fillId="0" borderId="0"/>
    <xf numFmtId="0" fontId="35" fillId="0" borderId="0"/>
    <xf numFmtId="0" fontId="29" fillId="0" borderId="0"/>
    <xf numFmtId="0" fontId="35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35" fillId="0" borderId="0"/>
    <xf numFmtId="0" fontId="10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10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31" fillId="0" borderId="0"/>
    <xf numFmtId="0" fontId="29" fillId="0" borderId="0"/>
    <xf numFmtId="0" fontId="15" fillId="0" borderId="0"/>
    <xf numFmtId="0" fontId="6" fillId="0" borderId="0"/>
    <xf numFmtId="0" fontId="15" fillId="0" borderId="0"/>
    <xf numFmtId="0" fontId="29" fillId="0" borderId="0"/>
    <xf numFmtId="0" fontId="1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2" fillId="14" borderId="0" applyNumberFormat="0" applyBorder="0" applyAlignment="0" applyProtection="0"/>
    <xf numFmtId="0" fontId="6" fillId="0" borderId="0"/>
    <xf numFmtId="0" fontId="6" fillId="0" borderId="0"/>
    <xf numFmtId="0" fontId="35" fillId="0" borderId="0"/>
    <xf numFmtId="0" fontId="35" fillId="0" borderId="0"/>
    <xf numFmtId="0" fontId="40" fillId="8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1" fillId="9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2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9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1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9" fillId="0" borderId="8" applyNumberFormat="0" applyFill="0" applyAlignment="0" applyProtection="0"/>
    <xf numFmtId="0" fontId="6" fillId="0" borderId="0"/>
    <xf numFmtId="0" fontId="6" fillId="0" borderId="0"/>
    <xf numFmtId="0" fontId="35" fillId="0" borderId="0"/>
    <xf numFmtId="0" fontId="35" fillId="0" borderId="0"/>
    <xf numFmtId="0" fontId="12" fillId="0" borderId="0"/>
    <xf numFmtId="49" fontId="3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29" fillId="0" borderId="0"/>
    <xf numFmtId="0" fontId="15" fillId="0" borderId="0"/>
    <xf numFmtId="49" fontId="12" fillId="0" borderId="0"/>
    <xf numFmtId="0" fontId="29" fillId="0" borderId="0"/>
    <xf numFmtId="0" fontId="15" fillId="0" borderId="0"/>
    <xf numFmtId="0" fontId="30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35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15" fillId="0" borderId="0"/>
    <xf numFmtId="0" fontId="30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0" fillId="0" borderId="0"/>
    <xf numFmtId="0" fontId="15" fillId="0" borderId="0"/>
    <xf numFmtId="0" fontId="6" fillId="0" borderId="0"/>
    <xf numFmtId="0" fontId="28" fillId="0" borderId="0"/>
    <xf numFmtId="0" fontId="6" fillId="0" borderId="0"/>
    <xf numFmtId="0" fontId="28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8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8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0" fillId="0" borderId="0"/>
    <xf numFmtId="0" fontId="15" fillId="0" borderId="0"/>
    <xf numFmtId="0" fontId="1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3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4" fillId="24" borderId="10" applyNumberFormat="0" applyFont="0" applyAlignment="0" applyProtection="0"/>
    <xf numFmtId="0" fontId="4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" fillId="24" borderId="10" applyNumberFormat="0" applyFont="0" applyAlignment="0" applyProtection="0"/>
    <xf numFmtId="0" fontId="4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" fillId="24" borderId="10" applyNumberFormat="0" applyFont="0" applyAlignment="0" applyProtection="0"/>
    <xf numFmtId="0" fontId="4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" fillId="24" borderId="10" applyNumberFormat="0" applyFont="0" applyAlignment="0" applyProtection="0"/>
    <xf numFmtId="0" fontId="4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3" fillId="24" borderId="10" applyNumberFormat="0" applyFont="0" applyAlignment="0" applyProtection="0"/>
    <xf numFmtId="0" fontId="22" fillId="24" borderId="10" applyNumberFormat="0" applyFont="0" applyAlignment="0" applyProtection="0"/>
    <xf numFmtId="0" fontId="22" fillId="24" borderId="10" applyNumberFormat="0" applyFon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0" fontId="44" fillId="21" borderId="11" applyNumberFormat="0" applyAlignment="0" applyProtection="0"/>
    <xf numFmtId="9" fontId="15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6" fillId="0" borderId="1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6" fillId="0" borderId="0"/>
    <xf numFmtId="0" fontId="9" fillId="0" borderId="0"/>
    <xf numFmtId="0" fontId="6" fillId="0" borderId="0"/>
    <xf numFmtId="0" fontId="55" fillId="0" borderId="0"/>
    <xf numFmtId="0" fontId="8" fillId="0" borderId="0"/>
    <xf numFmtId="0" fontId="56" fillId="0" borderId="0"/>
    <xf numFmtId="164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6" fillId="0" borderId="0"/>
    <xf numFmtId="43" fontId="11" fillId="0" borderId="0" applyFont="0" applyFill="0" applyBorder="0" applyAlignment="0" applyProtection="0"/>
    <xf numFmtId="0" fontId="42" fillId="0" borderId="0"/>
  </cellStyleXfs>
  <cellXfs count="38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7" fillId="0" borderId="0" xfId="17" applyFont="1"/>
    <xf numFmtId="0" fontId="16" fillId="0" borderId="2" xfId="17" applyFont="1" applyBorder="1" applyAlignment="1">
      <alignment horizontal="center" vertical="center" wrapText="1"/>
    </xf>
    <xf numFmtId="0" fontId="19" fillId="0" borderId="2" xfId="17" applyFont="1" applyBorder="1" applyAlignment="1">
      <alignment horizontal="center" vertical="center"/>
    </xf>
    <xf numFmtId="0" fontId="19" fillId="0" borderId="2" xfId="17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1578"/>
    <xf numFmtId="0" fontId="50" fillId="0" borderId="0" xfId="1578" applyFont="1" applyAlignment="1">
      <alignment horizontal="center" vertical="center" wrapText="1"/>
    </xf>
    <xf numFmtId="0" fontId="48" fillId="0" borderId="0" xfId="1578" applyFont="1" applyAlignment="1">
      <alignment vertical="center" wrapText="1"/>
    </xf>
    <xf numFmtId="0" fontId="49" fillId="0" borderId="0" xfId="1578" applyFont="1" applyAlignment="1">
      <alignment vertical="center" wrapText="1"/>
    </xf>
    <xf numFmtId="0" fontId="49" fillId="0" borderId="0" xfId="1578" applyFont="1" applyAlignment="1">
      <alignment horizontal="center" vertical="center" wrapText="1"/>
    </xf>
    <xf numFmtId="0" fontId="48" fillId="0" borderId="0" xfId="1578" applyFont="1" applyAlignment="1">
      <alignment vertical="center"/>
    </xf>
    <xf numFmtId="0" fontId="52" fillId="2" borderId="0" xfId="1578" applyFont="1" applyFill="1"/>
    <xf numFmtId="0" fontId="53" fillId="2" borderId="0" xfId="1578" applyFont="1" applyFill="1" applyAlignment="1">
      <alignment vertical="top"/>
    </xf>
    <xf numFmtId="0" fontId="54" fillId="2" borderId="0" xfId="1578" applyFont="1" applyFill="1"/>
    <xf numFmtId="0" fontId="53" fillId="2" borderId="0" xfId="1578" applyFont="1" applyFill="1"/>
    <xf numFmtId="0" fontId="8" fillId="0" borderId="2" xfId="1578" applyFont="1" applyBorder="1" applyAlignment="1">
      <alignment horizontal="left" vertical="center" wrapText="1"/>
    </xf>
    <xf numFmtId="0" fontId="51" fillId="0" borderId="0" xfId="1578" applyFont="1" applyAlignment="1">
      <alignment horizontal="center" vertical="center" wrapText="1"/>
    </xf>
    <xf numFmtId="0" fontId="51" fillId="0" borderId="0" xfId="1578" applyFont="1" applyAlignment="1">
      <alignment vertical="center" wrapText="1"/>
    </xf>
    <xf numFmtId="14" fontId="51" fillId="0" borderId="0" xfId="1578" applyNumberFormat="1" applyFont="1" applyAlignment="1">
      <alignment horizontal="center" vertical="center" wrapText="1"/>
    </xf>
    <xf numFmtId="0" fontId="51" fillId="0" borderId="0" xfId="1578" applyFont="1" applyAlignment="1">
      <alignment horizontal="left" vertical="center" wrapText="1"/>
    </xf>
    <xf numFmtId="49" fontId="51" fillId="0" borderId="0" xfId="1578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8" fillId="0" borderId="2" xfId="16" applyFont="1" applyBorder="1" applyAlignment="1">
      <alignment horizontal="center" vertical="center" wrapText="1"/>
    </xf>
    <xf numFmtId="0" fontId="58" fillId="0" borderId="2" xfId="16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6" fillId="2" borderId="2" xfId="4" applyFont="1" applyFill="1" applyBorder="1" applyAlignment="1">
      <alignment horizontal="left" vertical="center" wrapText="1"/>
    </xf>
    <xf numFmtId="0" fontId="6" fillId="0" borderId="2" xfId="4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center" vertical="center"/>
    </xf>
    <xf numFmtId="0" fontId="59" fillId="0" borderId="2" xfId="16" applyFont="1" applyBorder="1" applyAlignment="1">
      <alignment horizontal="center" vertical="center" wrapText="1"/>
    </xf>
    <xf numFmtId="0" fontId="18" fillId="0" borderId="0" xfId="16" applyFont="1" applyAlignment="1">
      <alignment vertical="center" wrapText="1"/>
    </xf>
    <xf numFmtId="0" fontId="59" fillId="0" borderId="0" xfId="16" applyFont="1" applyAlignment="1">
      <alignment vertical="center" wrapText="1"/>
    </xf>
    <xf numFmtId="0" fontId="59" fillId="0" borderId="0" xfId="16" applyFont="1" applyAlignment="1">
      <alignment horizontal="right" vertical="center" wrapText="1"/>
    </xf>
    <xf numFmtId="0" fontId="59" fillId="0" borderId="0" xfId="16" applyFont="1" applyAlignment="1">
      <alignment horizontal="center" vertical="center" wrapText="1"/>
    </xf>
    <xf numFmtId="0" fontId="8" fillId="0" borderId="2" xfId="3465" applyFont="1" applyBorder="1" applyAlignment="1">
      <alignment vertical="center" wrapText="1"/>
    </xf>
    <xf numFmtId="49" fontId="8" fillId="0" borderId="2" xfId="3465" applyNumberFormat="1" applyFont="1" applyBorder="1" applyAlignment="1">
      <alignment horizontal="center" vertical="center" wrapText="1"/>
    </xf>
    <xf numFmtId="49" fontId="8" fillId="0" borderId="2" xfId="3465" quotePrefix="1" applyNumberFormat="1" applyFont="1" applyBorder="1" applyAlignment="1">
      <alignment horizontal="center" vertical="center" wrapText="1"/>
    </xf>
    <xf numFmtId="14" fontId="8" fillId="0" borderId="2" xfId="3465" applyNumberFormat="1" applyFont="1" applyBorder="1" applyAlignment="1">
      <alignment horizontal="center" vertical="center" wrapText="1"/>
    </xf>
    <xf numFmtId="49" fontId="60" fillId="0" borderId="2" xfId="1578" applyNumberFormat="1" applyFont="1" applyBorder="1" applyAlignment="1">
      <alignment horizontal="center" vertical="center" wrapText="1"/>
    </xf>
    <xf numFmtId="49" fontId="8" fillId="0" borderId="2" xfId="1578" applyNumberFormat="1" applyFont="1" applyBorder="1" applyAlignment="1">
      <alignment horizontal="center" vertical="center" wrapText="1"/>
    </xf>
    <xf numFmtId="49" fontId="61" fillId="2" borderId="2" xfId="6782" applyNumberFormat="1" applyFont="1" applyFill="1" applyBorder="1" applyAlignment="1">
      <alignment horizontal="left" vertical="center" wrapText="1"/>
    </xf>
    <xf numFmtId="49" fontId="61" fillId="2" borderId="2" xfId="8361" quotePrefix="1" applyNumberFormat="1" applyFont="1" applyFill="1" applyBorder="1" applyAlignment="1">
      <alignment horizontal="center" vertical="center" wrapText="1"/>
    </xf>
    <xf numFmtId="49" fontId="8" fillId="0" borderId="2" xfId="8354" applyNumberFormat="1" applyFont="1" applyBorder="1" applyAlignment="1">
      <alignment horizontal="center" vertical="center" wrapText="1"/>
    </xf>
    <xf numFmtId="49" fontId="61" fillId="2" borderId="2" xfId="8361" quotePrefix="1" applyNumberFormat="1" applyFont="1" applyFill="1" applyBorder="1" applyAlignment="1">
      <alignment horizontal="left" vertical="center" wrapText="1"/>
    </xf>
    <xf numFmtId="49" fontId="8" fillId="0" borderId="2" xfId="1578" quotePrefix="1" applyNumberFormat="1" applyFont="1" applyBorder="1" applyAlignment="1">
      <alignment horizontal="center" vertical="center" wrapText="1"/>
    </xf>
    <xf numFmtId="49" fontId="61" fillId="2" borderId="2" xfId="6782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1" fillId="2" borderId="2" xfId="0" applyNumberFormat="1" applyFont="1" applyFill="1" applyBorder="1" applyAlignment="1">
      <alignment horizontal="center" vertical="center" wrapText="1"/>
    </xf>
    <xf numFmtId="49" fontId="8" fillId="2" borderId="2" xfId="0" quotePrefix="1" applyNumberFormat="1" applyFont="1" applyFill="1" applyBorder="1" applyAlignment="1">
      <alignment horizontal="center" vertical="center" wrapText="1"/>
    </xf>
    <xf numFmtId="49" fontId="61" fillId="2" borderId="2" xfId="6782" quotePrefix="1" applyNumberFormat="1" applyFont="1" applyFill="1" applyBorder="1" applyAlignment="1">
      <alignment horizontal="center" vertical="center" wrapText="1"/>
    </xf>
    <xf numFmtId="49" fontId="61" fillId="2" borderId="2" xfId="6782" quotePrefix="1" applyNumberFormat="1" applyFont="1" applyFill="1" applyBorder="1" applyAlignment="1">
      <alignment horizontal="left" vertical="center" wrapText="1"/>
    </xf>
    <xf numFmtId="0" fontId="8" fillId="0" borderId="2" xfId="8354" applyFont="1" applyBorder="1" applyAlignment="1">
      <alignment horizontal="center" vertical="center" wrapText="1"/>
    </xf>
    <xf numFmtId="0" fontId="8" fillId="0" borderId="2" xfId="1578" applyFont="1" applyBorder="1" applyAlignment="1">
      <alignment horizontal="center" vertical="center" wrapText="1"/>
    </xf>
    <xf numFmtId="14" fontId="8" fillId="0" borderId="2" xfId="1578" applyNumberFormat="1" applyFont="1" applyBorder="1" applyAlignment="1">
      <alignment horizontal="center" vertical="center" wrapText="1"/>
    </xf>
    <xf numFmtId="49" fontId="62" fillId="2" borderId="2" xfId="3769" applyNumberFormat="1" applyFont="1" applyFill="1" applyBorder="1" applyAlignment="1">
      <alignment horizontal="center" vertical="center" wrapText="1"/>
    </xf>
    <xf numFmtId="0" fontId="8" fillId="0" borderId="2" xfId="1578" applyFont="1" applyBorder="1" applyAlignment="1">
      <alignment vertical="center" wrapText="1"/>
    </xf>
    <xf numFmtId="49" fontId="8" fillId="0" borderId="2" xfId="3465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wrapText="1"/>
    </xf>
    <xf numFmtId="14" fontId="61" fillId="2" borderId="2" xfId="6782" applyNumberFormat="1" applyFont="1" applyFill="1" applyBorder="1" applyAlignment="1">
      <alignment horizontal="center" vertical="center" wrapText="1"/>
    </xf>
    <xf numFmtId="49" fontId="61" fillId="0" borderId="2" xfId="1578" quotePrefix="1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8355" applyFont="1" applyBorder="1" applyAlignment="1">
      <alignment horizontal="center" vertical="center" wrapText="1"/>
    </xf>
    <xf numFmtId="0" fontId="8" fillId="0" borderId="2" xfId="1578" quotePrefix="1" applyFont="1" applyBorder="1" applyAlignment="1">
      <alignment horizontal="center" vertical="center" wrapText="1"/>
    </xf>
    <xf numFmtId="49" fontId="8" fillId="0" borderId="2" xfId="8355" quotePrefix="1" applyNumberFormat="1" applyFont="1" applyBorder="1" applyAlignment="1">
      <alignment horizontal="center" vertical="center" wrapText="1"/>
    </xf>
    <xf numFmtId="49" fontId="8" fillId="0" borderId="2" xfId="8355" applyNumberFormat="1" applyFont="1" applyBorder="1" applyAlignment="1">
      <alignment horizontal="center" vertical="center" wrapText="1"/>
    </xf>
    <xf numFmtId="49" fontId="8" fillId="0" borderId="2" xfId="8355" applyNumberFormat="1" applyFont="1" applyBorder="1" applyAlignment="1">
      <alignment horizontal="left" vertical="center" wrapText="1"/>
    </xf>
    <xf numFmtId="49" fontId="62" fillId="2" borderId="2" xfId="6782" applyNumberFormat="1" applyFont="1" applyFill="1" applyBorder="1" applyAlignment="1">
      <alignment horizontal="center" vertical="center" wrapText="1"/>
    </xf>
    <xf numFmtId="49" fontId="8" fillId="2" borderId="2" xfId="7914" applyNumberFormat="1" applyFont="1" applyFill="1" applyBorder="1" applyAlignment="1">
      <alignment horizontal="left" vertical="center" wrapText="1"/>
    </xf>
    <xf numFmtId="49" fontId="8" fillId="0" borderId="2" xfId="1578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14" fontId="8" fillId="0" borderId="2" xfId="3465" quotePrefix="1" applyNumberFormat="1" applyFont="1" applyBorder="1" applyAlignment="1">
      <alignment horizontal="center" vertical="center" wrapText="1"/>
    </xf>
    <xf numFmtId="0" fontId="8" fillId="0" borderId="2" xfId="3465" quotePrefix="1" applyFont="1" applyBorder="1" applyAlignment="1">
      <alignment horizontal="center" vertical="center" wrapText="1"/>
    </xf>
    <xf numFmtId="49" fontId="8" fillId="2" borderId="2" xfId="6782" applyNumberFormat="1" applyFill="1" applyBorder="1" applyAlignment="1">
      <alignment horizontal="center" vertical="center" wrapText="1"/>
    </xf>
    <xf numFmtId="49" fontId="8" fillId="2" borderId="2" xfId="6782" quotePrefix="1" applyNumberFormat="1" applyFill="1" applyBorder="1" applyAlignment="1">
      <alignment horizontal="center" vertical="center" wrapText="1"/>
    </xf>
    <xf numFmtId="49" fontId="8" fillId="2" borderId="2" xfId="6782" applyNumberFormat="1" applyFill="1" applyBorder="1" applyAlignment="1">
      <alignment horizontal="left" vertical="center" wrapText="1"/>
    </xf>
    <xf numFmtId="49" fontId="8" fillId="0" borderId="2" xfId="1578" applyNumberFormat="1" applyFont="1" applyBorder="1" applyAlignment="1">
      <alignment vertical="center" wrapText="1"/>
    </xf>
    <xf numFmtId="0" fontId="8" fillId="0" borderId="2" xfId="10" applyFont="1" applyBorder="1" applyAlignment="1">
      <alignment horizontal="center" vertical="center" wrapText="1"/>
    </xf>
    <xf numFmtId="49" fontId="8" fillId="0" borderId="2" xfId="8354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8354" quotePrefix="1" applyNumberFormat="1" applyFont="1" applyBorder="1" applyAlignment="1">
      <alignment horizontal="center" vertical="center" wrapText="1"/>
    </xf>
    <xf numFmtId="49" fontId="8" fillId="0" borderId="2" xfId="0" quotePrefix="1" applyNumberFormat="1" applyFont="1" applyBorder="1" applyAlignment="1">
      <alignment horizontal="center" vertical="center" wrapText="1"/>
    </xf>
    <xf numFmtId="49" fontId="8" fillId="0" borderId="2" xfId="1578" applyNumberFormat="1" applyFont="1" applyBorder="1" applyAlignment="1">
      <alignment horizontal="left" vertical="center" wrapText="1" shrinkToFit="1"/>
    </xf>
    <xf numFmtId="0" fontId="8" fillId="0" borderId="2" xfId="8354" applyFont="1" applyBorder="1" applyAlignment="1">
      <alignment horizontal="left" vertical="center" wrapText="1"/>
    </xf>
    <xf numFmtId="49" fontId="8" fillId="0" borderId="2" xfId="3465" quotePrefix="1" applyNumberFormat="1" applyFont="1" applyBorder="1" applyAlignment="1">
      <alignment horizontal="left" vertical="center" wrapText="1"/>
    </xf>
    <xf numFmtId="0" fontId="8" fillId="0" borderId="2" xfId="1578" quotePrefix="1" applyFont="1" applyBorder="1" applyAlignment="1">
      <alignment vertical="center" wrapText="1"/>
    </xf>
    <xf numFmtId="14" fontId="8" fillId="0" borderId="2" xfId="0" quotePrefix="1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49" fontId="8" fillId="0" borderId="2" xfId="8355" applyNumberFormat="1" applyFont="1" applyBorder="1" applyAlignment="1">
      <alignment vertical="center" wrapText="1"/>
    </xf>
    <xf numFmtId="0" fontId="60" fillId="0" borderId="2" xfId="1578" applyFont="1" applyBorder="1" applyAlignment="1">
      <alignment horizontal="center" vertical="center" wrapText="1"/>
    </xf>
    <xf numFmtId="0" fontId="61" fillId="0" borderId="2" xfId="1578" applyFont="1" applyBorder="1" applyAlignment="1">
      <alignment horizontal="left" vertical="center" wrapText="1"/>
    </xf>
    <xf numFmtId="0" fontId="61" fillId="0" borderId="2" xfId="1578" applyFont="1" applyBorder="1" applyAlignment="1">
      <alignment horizontal="center" vertical="center" wrapText="1"/>
    </xf>
    <xf numFmtId="49" fontId="61" fillId="0" borderId="2" xfId="1578" applyNumberFormat="1" applyFont="1" applyBorder="1" applyAlignment="1">
      <alignment horizontal="center" vertical="center" wrapText="1"/>
    </xf>
    <xf numFmtId="14" fontId="61" fillId="0" borderId="2" xfId="1578" applyNumberFormat="1" applyFont="1" applyBorder="1" applyAlignment="1">
      <alignment vertical="center" wrapText="1"/>
    </xf>
    <xf numFmtId="14" fontId="61" fillId="0" borderId="2" xfId="1578" quotePrefix="1" applyNumberFormat="1" applyFont="1" applyBorder="1" applyAlignment="1">
      <alignment vertical="top" wrapText="1"/>
    </xf>
    <xf numFmtId="0" fontId="61" fillId="0" borderId="2" xfId="1578" applyFont="1" applyBorder="1" applyAlignment="1">
      <alignment vertical="top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60" fillId="0" borderId="2" xfId="1578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vertical="center" wrapText="1"/>
    </xf>
    <xf numFmtId="0" fontId="61" fillId="0" borderId="2" xfId="0" applyFont="1" applyBorder="1" applyAlignment="1">
      <alignment vertical="center" wrapText="1"/>
    </xf>
    <xf numFmtId="0" fontId="61" fillId="0" borderId="2" xfId="0" applyFont="1" applyBorder="1" applyAlignment="1">
      <alignment horizontal="center" vertical="center" wrapText="1"/>
    </xf>
    <xf numFmtId="0" fontId="61" fillId="25" borderId="2" xfId="0" applyFont="1" applyFill="1" applyBorder="1" applyAlignment="1">
      <alignment vertical="center" wrapText="1"/>
    </xf>
    <xf numFmtId="14" fontId="61" fillId="0" borderId="2" xfId="0" applyNumberFormat="1" applyFont="1" applyBorder="1" applyAlignment="1">
      <alignment horizontal="center" vertical="center" wrapText="1"/>
    </xf>
    <xf numFmtId="14" fontId="61" fillId="25" borderId="2" xfId="0" applyNumberFormat="1" applyFont="1" applyFill="1" applyBorder="1" applyAlignment="1">
      <alignment horizontal="center" vertical="center" wrapText="1"/>
    </xf>
    <xf numFmtId="0" fontId="8" fillId="0" borderId="2" xfId="3465" applyFont="1" applyBorder="1" applyAlignment="1">
      <alignment horizontal="center" vertical="center" wrapText="1"/>
    </xf>
    <xf numFmtId="0" fontId="60" fillId="0" borderId="2" xfId="1578" applyFont="1" applyBorder="1" applyAlignment="1">
      <alignment horizontal="left" vertical="center" wrapText="1"/>
    </xf>
    <xf numFmtId="0" fontId="61" fillId="0" borderId="2" xfId="1578" applyFont="1" applyBorder="1" applyAlignment="1">
      <alignment vertical="center" wrapText="1"/>
    </xf>
    <xf numFmtId="0" fontId="61" fillId="2" borderId="2" xfId="1578" applyFont="1" applyFill="1" applyBorder="1" applyAlignment="1">
      <alignment wrapText="1"/>
    </xf>
    <xf numFmtId="0" fontId="65" fillId="2" borderId="2" xfId="1578" applyFont="1" applyFill="1" applyBorder="1" applyAlignment="1">
      <alignment wrapText="1"/>
    </xf>
    <xf numFmtId="49" fontId="61" fillId="0" borderId="2" xfId="0" applyNumberFormat="1" applyFont="1" applyBorder="1" applyAlignment="1">
      <alignment horizontal="center" vertical="center" wrapText="1"/>
    </xf>
    <xf numFmtId="49" fontId="8" fillId="2" borderId="2" xfId="7914" quotePrefix="1" applyNumberFormat="1" applyFont="1" applyFill="1" applyBorder="1" applyAlignment="1">
      <alignment horizontal="center" vertical="center" wrapText="1"/>
    </xf>
    <xf numFmtId="49" fontId="8" fillId="2" borderId="2" xfId="7914" applyNumberFormat="1" applyFont="1" applyFill="1" applyBorder="1" applyAlignment="1">
      <alignment horizontal="center" vertical="center" wrapText="1"/>
    </xf>
    <xf numFmtId="3" fontId="61" fillId="0" borderId="2" xfId="0" quotePrefix="1" applyNumberFormat="1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wrapText="1"/>
    </xf>
    <xf numFmtId="3" fontId="61" fillId="0" borderId="2" xfId="0" quotePrefix="1" applyNumberFormat="1" applyFont="1" applyBorder="1" applyAlignment="1">
      <alignment horizontal="center" wrapText="1"/>
    </xf>
    <xf numFmtId="0" fontId="66" fillId="0" borderId="2" xfId="0" applyFont="1" applyBorder="1" applyAlignment="1">
      <alignment horizontal="center" vertical="center" wrapText="1"/>
    </xf>
    <xf numFmtId="14" fontId="8" fillId="0" borderId="2" xfId="1578" quotePrefix="1" applyNumberFormat="1" applyFont="1" applyBorder="1" applyAlignment="1">
      <alignment horizontal="center" vertical="center" wrapText="1"/>
    </xf>
    <xf numFmtId="1" fontId="8" fillId="0" borderId="2" xfId="1578" applyNumberFormat="1" applyFont="1" applyBorder="1" applyAlignment="1">
      <alignment horizontal="center" vertical="center" wrapText="1"/>
    </xf>
    <xf numFmtId="1" fontId="8" fillId="0" borderId="2" xfId="1578" applyNumberFormat="1" applyFont="1" applyBorder="1" applyAlignment="1">
      <alignment horizontal="left" vertical="center" wrapText="1"/>
    </xf>
    <xf numFmtId="0" fontId="8" fillId="0" borderId="2" xfId="1578" applyFont="1" applyBorder="1" applyAlignment="1">
      <alignment horizontal="justify" vertical="center" wrapText="1"/>
    </xf>
    <xf numFmtId="14" fontId="8" fillId="0" borderId="2" xfId="1578" applyNumberFormat="1" applyFont="1" applyBorder="1" applyAlignment="1">
      <alignment horizontal="left" vertical="center" wrapText="1"/>
    </xf>
    <xf numFmtId="14" fontId="60" fillId="0" borderId="2" xfId="1578" applyNumberFormat="1" applyFont="1" applyBorder="1" applyAlignment="1">
      <alignment horizontal="center" vertical="center" wrapText="1"/>
    </xf>
    <xf numFmtId="0" fontId="68" fillId="0" borderId="0" xfId="17" applyFont="1"/>
    <xf numFmtId="3" fontId="68" fillId="0" borderId="0" xfId="17" applyNumberFormat="1" applyFont="1"/>
    <xf numFmtId="0" fontId="69" fillId="0" borderId="0" xfId="17" applyFont="1"/>
    <xf numFmtId="0" fontId="18" fillId="0" borderId="13" xfId="17" applyFont="1" applyBorder="1" applyAlignment="1">
      <alignment horizontal="center" vertical="center" wrapText="1"/>
    </xf>
    <xf numFmtId="0" fontId="18" fillId="0" borderId="13" xfId="17" applyFont="1" applyBorder="1" applyAlignment="1">
      <alignment horizontal="left" vertical="center" wrapText="1"/>
    </xf>
    <xf numFmtId="165" fontId="59" fillId="0" borderId="13" xfId="8362" applyNumberFormat="1" applyFont="1" applyBorder="1" applyAlignment="1">
      <alignment horizontal="center" vertical="center" wrapText="1"/>
    </xf>
    <xf numFmtId="0" fontId="59" fillId="0" borderId="13" xfId="17" applyFont="1" applyBorder="1" applyAlignment="1">
      <alignment horizontal="center" vertical="center" wrapText="1"/>
    </xf>
    <xf numFmtId="3" fontId="58" fillId="0" borderId="13" xfId="17" applyNumberFormat="1" applyFont="1" applyBorder="1" applyAlignment="1">
      <alignment horizontal="center" vertical="center" wrapText="1"/>
    </xf>
    <xf numFmtId="0" fontId="59" fillId="0" borderId="13" xfId="17" quotePrefix="1" applyFont="1" applyBorder="1" applyAlignment="1">
      <alignment horizontal="center" vertical="center" wrapText="1"/>
    </xf>
    <xf numFmtId="0" fontId="70" fillId="0" borderId="13" xfId="17" applyFont="1" applyBorder="1" applyAlignment="1">
      <alignment horizontal="left" vertical="center" wrapText="1"/>
    </xf>
    <xf numFmtId="165" fontId="57" fillId="0" borderId="13" xfId="8362" applyNumberFormat="1" applyFont="1" applyBorder="1" applyAlignment="1">
      <alignment horizontal="center" vertical="center" wrapText="1"/>
    </xf>
    <xf numFmtId="0" fontId="18" fillId="0" borderId="13" xfId="17" quotePrefix="1" applyFont="1" applyBorder="1" applyAlignment="1">
      <alignment horizontal="center" vertical="center" wrapText="1"/>
    </xf>
    <xf numFmtId="0" fontId="20" fillId="0" borderId="13" xfId="17" applyFont="1" applyBorder="1" applyAlignment="1">
      <alignment horizontal="left" vertical="center" wrapText="1"/>
    </xf>
    <xf numFmtId="3" fontId="21" fillId="0" borderId="13" xfId="17" applyNumberFormat="1" applyFont="1" applyBorder="1" applyAlignment="1">
      <alignment horizontal="center" vertical="center" wrapText="1"/>
    </xf>
    <xf numFmtId="165" fontId="59" fillId="0" borderId="13" xfId="8362" applyNumberFormat="1" applyFont="1" applyBorder="1" applyAlignment="1">
      <alignment horizontal="center" wrapText="1"/>
    </xf>
    <xf numFmtId="0" fontId="59" fillId="0" borderId="13" xfId="17" applyFont="1" applyBorder="1" applyAlignment="1">
      <alignment horizontal="center" wrapText="1"/>
    </xf>
    <xf numFmtId="165" fontId="18" fillId="0" borderId="13" xfId="8362" applyNumberFormat="1" applyFont="1" applyBorder="1" applyAlignment="1">
      <alignment horizontal="center" vertical="center" wrapText="1"/>
    </xf>
    <xf numFmtId="0" fontId="18" fillId="0" borderId="13" xfId="17" applyFont="1" applyBorder="1" applyAlignment="1">
      <alignment vertical="center" wrapText="1"/>
    </xf>
    <xf numFmtId="165" fontId="59" fillId="0" borderId="13" xfId="8362" applyNumberFormat="1" applyFont="1" applyBorder="1" applyAlignment="1">
      <alignment horizontal="center" vertical="center"/>
    </xf>
    <xf numFmtId="0" fontId="71" fillId="0" borderId="2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wrapText="1"/>
    </xf>
    <xf numFmtId="0" fontId="72" fillId="0" borderId="2" xfId="0" applyFont="1" applyBorder="1" applyAlignment="1">
      <alignment vertical="center" wrapText="1"/>
    </xf>
    <xf numFmtId="0" fontId="71" fillId="0" borderId="2" xfId="0" applyFont="1" applyBorder="1" applyAlignment="1">
      <alignment vertical="center" wrapText="1"/>
    </xf>
    <xf numFmtId="0" fontId="8" fillId="0" borderId="2" xfId="10" applyFont="1" applyBorder="1" applyAlignment="1">
      <alignment vertical="center" wrapText="1"/>
    </xf>
    <xf numFmtId="49" fontId="8" fillId="0" borderId="2" xfId="8363" quotePrefix="1" applyNumberFormat="1" applyFont="1" applyBorder="1" applyAlignment="1">
      <alignment horizontal="center" vertical="center" wrapText="1"/>
    </xf>
    <xf numFmtId="49" fontId="51" fillId="0" borderId="2" xfId="3465" applyNumberFormat="1" applyFont="1" applyBorder="1" applyAlignment="1">
      <alignment horizontal="center" vertical="center" wrapText="1"/>
    </xf>
    <xf numFmtId="49" fontId="51" fillId="0" borderId="2" xfId="3465" quotePrefix="1" applyNumberFormat="1" applyFont="1" applyBorder="1" applyAlignment="1">
      <alignment horizontal="center" vertical="center" wrapText="1"/>
    </xf>
    <xf numFmtId="49" fontId="51" fillId="0" borderId="2" xfId="1578" applyNumberFormat="1" applyFont="1" applyBorder="1" applyAlignment="1">
      <alignment horizontal="center" vertical="center" wrapText="1"/>
    </xf>
    <xf numFmtId="0" fontId="8" fillId="0" borderId="2" xfId="11" applyFont="1" applyBorder="1" applyAlignment="1">
      <alignment horizontal="center" vertical="center" wrapText="1"/>
    </xf>
    <xf numFmtId="49" fontId="8" fillId="0" borderId="2" xfId="11" applyNumberFormat="1" applyFont="1" applyBorder="1" applyAlignment="1">
      <alignment horizontal="center" vertical="center" wrapText="1"/>
    </xf>
    <xf numFmtId="0" fontId="8" fillId="0" borderId="2" xfId="10" quotePrefix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1" fillId="0" borderId="0" xfId="0" applyFont="1"/>
    <xf numFmtId="0" fontId="60" fillId="0" borderId="2" xfId="0" applyFont="1" applyBorder="1" applyAlignment="1">
      <alignment horizontal="center"/>
    </xf>
    <xf numFmtId="0" fontId="60" fillId="0" borderId="17" xfId="0" applyFont="1" applyBorder="1" applyAlignment="1">
      <alignment horizontal="left"/>
    </xf>
    <xf numFmtId="0" fontId="60" fillId="0" borderId="18" xfId="0" applyFont="1" applyBorder="1" applyAlignment="1">
      <alignment horizontal="left"/>
    </xf>
    <xf numFmtId="0" fontId="60" fillId="0" borderId="19" xfId="0" applyFont="1" applyBorder="1" applyAlignment="1">
      <alignment horizontal="left"/>
    </xf>
    <xf numFmtId="0" fontId="60" fillId="0" borderId="20" xfId="0" applyFont="1" applyBorder="1" applyAlignment="1">
      <alignment horizontal="center"/>
    </xf>
    <xf numFmtId="166" fontId="8" fillId="0" borderId="2" xfId="0" quotePrefix="1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7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4" fontId="8" fillId="0" borderId="17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68" fontId="8" fillId="0" borderId="2" xfId="0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0" fontId="79" fillId="0" borderId="0" xfId="0" applyFont="1"/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80" fillId="0" borderId="0" xfId="0" applyFont="1"/>
    <xf numFmtId="0" fontId="8" fillId="0" borderId="0" xfId="0" applyFont="1"/>
    <xf numFmtId="0" fontId="8" fillId="2" borderId="2" xfId="0" applyFont="1" applyFill="1" applyBorder="1" applyAlignment="1">
      <alignment horizontal="left" vertical="center" wrapText="1"/>
    </xf>
    <xf numFmtId="3" fontId="8" fillId="2" borderId="2" xfId="0" quotePrefix="1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14" fontId="8" fillId="2" borderId="17" xfId="0" applyNumberFormat="1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61" fillId="2" borderId="0" xfId="0" applyFont="1" applyFill="1"/>
    <xf numFmtId="0" fontId="8" fillId="0" borderId="2" xfId="0" applyFont="1" applyBorder="1" applyAlignment="1">
      <alignment wrapText="1"/>
    </xf>
    <xf numFmtId="167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vertical="center" wrapText="1"/>
    </xf>
    <xf numFmtId="0" fontId="60" fillId="0" borderId="2" xfId="0" applyFont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60" fillId="0" borderId="18" xfId="0" applyFont="1" applyBorder="1" applyAlignment="1">
      <alignment horizontal="left" vertical="center"/>
    </xf>
    <xf numFmtId="49" fontId="8" fillId="0" borderId="2" xfId="8364" applyNumberFormat="1" applyFont="1" applyBorder="1" applyAlignment="1">
      <alignment horizontal="center" vertical="center" wrapText="1"/>
    </xf>
    <xf numFmtId="43" fontId="8" fillId="2" borderId="2" xfId="8364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6" borderId="2" xfId="0" applyFont="1" applyFill="1" applyBorder="1" applyAlignment="1">
      <alignment horizontal="left" vertical="center" wrapText="1"/>
    </xf>
    <xf numFmtId="14" fontId="8" fillId="0" borderId="2" xfId="0" applyNumberFormat="1" applyFont="1" applyBorder="1" applyAlignment="1">
      <alignment vertical="center"/>
    </xf>
    <xf numFmtId="14" fontId="8" fillId="2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2" borderId="2" xfId="8364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8" fillId="2" borderId="0" xfId="28" applyFont="1" applyFill="1" applyAlignment="1">
      <alignment horizontal="center" vertical="center" wrapText="1"/>
    </xf>
    <xf numFmtId="0" fontId="60" fillId="0" borderId="17" xfId="0" applyFont="1" applyBorder="1" applyAlignment="1">
      <alignment vertical="center"/>
    </xf>
    <xf numFmtId="166" fontId="60" fillId="0" borderId="18" xfId="0" applyNumberFormat="1" applyFont="1" applyBorder="1" applyAlignment="1">
      <alignment vertical="center"/>
    </xf>
    <xf numFmtId="166" fontId="60" fillId="0" borderId="18" xfId="0" applyNumberFormat="1" applyFont="1" applyBorder="1" applyAlignment="1">
      <alignment horizontal="center" vertical="center"/>
    </xf>
    <xf numFmtId="0" fontId="60" fillId="0" borderId="18" xfId="0" applyFont="1" applyBorder="1" applyAlignment="1">
      <alignment vertical="center"/>
    </xf>
    <xf numFmtId="14" fontId="60" fillId="0" borderId="18" xfId="0" applyNumberFormat="1" applyFont="1" applyBorder="1" applyAlignment="1">
      <alignment vertical="center"/>
    </xf>
    <xf numFmtId="0" fontId="60" fillId="0" borderId="19" xfId="0" applyFont="1" applyBorder="1" applyAlignment="1">
      <alignment vertical="center"/>
    </xf>
    <xf numFmtId="0" fontId="8" fillId="0" borderId="2" xfId="8365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top" wrapText="1"/>
    </xf>
    <xf numFmtId="169" fontId="8" fillId="0" borderId="2" xfId="0" applyNumberFormat="1" applyFont="1" applyBorder="1" applyAlignment="1">
      <alignment horizontal="center" vertical="center" wrapText="1"/>
    </xf>
    <xf numFmtId="43" fontId="8" fillId="0" borderId="2" xfId="8364" applyFont="1" applyFill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left"/>
    </xf>
    <xf numFmtId="0" fontId="8" fillId="0" borderId="2" xfId="0" applyFont="1" applyBorder="1"/>
    <xf numFmtId="14" fontId="8" fillId="0" borderId="2" xfId="0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14" fontId="8" fillId="0" borderId="2" xfId="0" applyNumberFormat="1" applyFont="1" applyBorder="1"/>
    <xf numFmtId="170" fontId="8" fillId="0" borderId="2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0" fontId="65" fillId="0" borderId="0" xfId="0" applyFont="1"/>
    <xf numFmtId="0" fontId="81" fillId="0" borderId="0" xfId="17" applyFont="1"/>
    <xf numFmtId="171" fontId="16" fillId="0" borderId="2" xfId="8362" applyNumberFormat="1" applyFont="1" applyBorder="1" applyAlignment="1">
      <alignment horizontal="center" vertical="center" wrapText="1"/>
    </xf>
    <xf numFmtId="0" fontId="82" fillId="0" borderId="0" xfId="17" applyFont="1"/>
    <xf numFmtId="171" fontId="19" fillId="0" borderId="2" xfId="8362" applyNumberFormat="1" applyFont="1" applyBorder="1" applyAlignment="1">
      <alignment horizontal="center" vertical="center"/>
    </xf>
    <xf numFmtId="0" fontId="16" fillId="0" borderId="2" xfId="17" applyFont="1" applyBorder="1" applyAlignment="1">
      <alignment horizontal="center" vertical="center"/>
    </xf>
    <xf numFmtId="0" fontId="16" fillId="0" borderId="2" xfId="17" applyFont="1" applyBorder="1" applyAlignment="1">
      <alignment vertical="center" wrapText="1"/>
    </xf>
    <xf numFmtId="171" fontId="16" fillId="0" borderId="2" xfId="17" applyNumberFormat="1" applyFont="1" applyBorder="1" applyAlignment="1">
      <alignment vertical="center" wrapText="1"/>
    </xf>
    <xf numFmtId="0" fontId="17" fillId="0" borderId="2" xfId="17" applyFont="1" applyBorder="1" applyAlignment="1">
      <alignment horizontal="center" vertical="center"/>
    </xf>
    <xf numFmtId="0" fontId="18" fillId="0" borderId="2" xfId="17" applyFont="1" applyBorder="1" applyAlignment="1">
      <alignment horizontal="left" vertical="center" wrapText="1"/>
    </xf>
    <xf numFmtId="171" fontId="59" fillId="0" borderId="2" xfId="8362" applyNumberFormat="1" applyFont="1" applyBorder="1" applyAlignment="1">
      <alignment horizontal="center" vertical="center" wrapText="1"/>
    </xf>
    <xf numFmtId="3" fontId="19" fillId="0" borderId="2" xfId="17" applyNumberFormat="1" applyFont="1" applyBorder="1" applyAlignment="1">
      <alignment horizontal="center" vertical="center" wrapText="1"/>
    </xf>
    <xf numFmtId="0" fontId="83" fillId="0" borderId="0" xfId="17" applyFont="1" applyAlignment="1">
      <alignment horizontal="center"/>
    </xf>
    <xf numFmtId="0" fontId="17" fillId="0" borderId="2" xfId="17" quotePrefix="1" applyFont="1" applyBorder="1" applyAlignment="1">
      <alignment horizontal="center" vertical="center"/>
    </xf>
    <xf numFmtId="0" fontId="84" fillId="0" borderId="2" xfId="17" applyFont="1" applyBorder="1" applyAlignment="1">
      <alignment horizontal="left" vertical="center" wrapText="1"/>
    </xf>
    <xf numFmtId="171" fontId="83" fillId="0" borderId="0" xfId="17" applyNumberFormat="1" applyFont="1" applyAlignment="1">
      <alignment vertical="center"/>
    </xf>
    <xf numFmtId="0" fontId="82" fillId="0" borderId="0" xfId="17" applyFont="1" applyAlignment="1">
      <alignment vertical="center"/>
    </xf>
    <xf numFmtId="171" fontId="83" fillId="0" borderId="0" xfId="8362" applyNumberFormat="1" applyFont="1" applyAlignment="1">
      <alignment vertical="center"/>
    </xf>
    <xf numFmtId="0" fontId="17" fillId="0" borderId="0" xfId="17" applyFont="1" applyAlignment="1">
      <alignment vertical="center"/>
    </xf>
    <xf numFmtId="0" fontId="84" fillId="0" borderId="2" xfId="17" quotePrefix="1" applyFont="1" applyBorder="1" applyAlignment="1">
      <alignment horizontal="left" vertical="center" wrapText="1"/>
    </xf>
    <xf numFmtId="171" fontId="81" fillId="0" borderId="0" xfId="17" applyNumberFormat="1" applyFont="1" applyAlignment="1">
      <alignment vertical="center"/>
    </xf>
    <xf numFmtId="0" fontId="18" fillId="0" borderId="2" xfId="17" applyFont="1" applyBorder="1" applyAlignment="1">
      <alignment horizontal="center" vertical="center"/>
    </xf>
    <xf numFmtId="0" fontId="20" fillId="0" borderId="2" xfId="17" applyFont="1" applyBorder="1" applyAlignment="1">
      <alignment horizontal="left" vertical="center" wrapText="1"/>
    </xf>
    <xf numFmtId="171" fontId="18" fillId="0" borderId="2" xfId="8362" applyNumberFormat="1" applyFont="1" applyBorder="1" applyAlignment="1">
      <alignment horizontal="center" vertical="center"/>
    </xf>
    <xf numFmtId="0" fontId="81" fillId="0" borderId="0" xfId="17" applyFont="1" applyAlignment="1">
      <alignment vertical="center"/>
    </xf>
    <xf numFmtId="0" fontId="83" fillId="0" borderId="0" xfId="17" applyFont="1" applyAlignment="1">
      <alignment vertical="center"/>
    </xf>
    <xf numFmtId="171" fontId="59" fillId="0" borderId="2" xfId="8362" applyNumberFormat="1" applyFont="1" applyBorder="1" applyAlignment="1">
      <alignment horizontal="center" vertical="center"/>
    </xf>
    <xf numFmtId="0" fontId="59" fillId="0" borderId="2" xfId="17" applyFont="1" applyBorder="1" applyAlignment="1">
      <alignment horizontal="center" vertical="center"/>
    </xf>
    <xf numFmtId="0" fontId="70" fillId="0" borderId="2" xfId="17" applyFont="1" applyBorder="1" applyAlignment="1">
      <alignment horizontal="left" vertical="center" wrapText="1"/>
    </xf>
    <xf numFmtId="0" fontId="59" fillId="0" borderId="2" xfId="17" applyFont="1" applyBorder="1" applyAlignment="1">
      <alignment horizontal="left" vertical="center" wrapText="1"/>
    </xf>
    <xf numFmtId="171" fontId="83" fillId="0" borderId="0" xfId="8362" applyNumberFormat="1" applyFont="1" applyBorder="1" applyAlignment="1">
      <alignment horizontal="center" vertical="center" wrapText="1"/>
    </xf>
    <xf numFmtId="171" fontId="17" fillId="0" borderId="2" xfId="8362" applyNumberFormat="1" applyFont="1" applyBorder="1"/>
    <xf numFmtId="0" fontId="17" fillId="0" borderId="2" xfId="17" applyFont="1" applyBorder="1"/>
    <xf numFmtId="0" fontId="83" fillId="0" borderId="0" xfId="17" applyFont="1"/>
    <xf numFmtId="0" fontId="2" fillId="0" borderId="0" xfId="16" applyFont="1" applyAlignment="1">
      <alignment vertical="center" wrapText="1"/>
    </xf>
    <xf numFmtId="0" fontId="85" fillId="0" borderId="2" xfId="16" applyFont="1" applyBorder="1" applyAlignment="1">
      <alignment horizontal="center" vertical="center" wrapText="1"/>
    </xf>
    <xf numFmtId="0" fontId="60" fillId="0" borderId="2" xfId="16" applyFont="1" applyBorder="1" applyAlignment="1">
      <alignment horizontal="center" vertical="center" wrapText="1"/>
    </xf>
    <xf numFmtId="0" fontId="2" fillId="0" borderId="2" xfId="16" applyFont="1" applyBorder="1" applyAlignment="1">
      <alignment horizontal="center" vertical="center" wrapText="1"/>
    </xf>
    <xf numFmtId="0" fontId="86" fillId="0" borderId="2" xfId="16" applyFont="1" applyBorder="1" applyAlignment="1">
      <alignment horizontal="center" vertical="center" wrapText="1"/>
    </xf>
    <xf numFmtId="0" fontId="63" fillId="0" borderId="2" xfId="1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5" fillId="0" borderId="2" xfId="0" quotePrefix="1" applyFont="1" applyBorder="1" applyAlignment="1">
      <alignment horizontal="center" vertical="center" wrapText="1"/>
    </xf>
    <xf numFmtId="0" fontId="88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3" fontId="67" fillId="0" borderId="2" xfId="0" applyNumberFormat="1" applyFont="1" applyBorder="1" applyAlignment="1">
      <alignment horizontal="center" vertical="center" wrapText="1"/>
    </xf>
    <xf numFmtId="3" fontId="89" fillId="0" borderId="2" xfId="0" applyNumberFormat="1" applyFont="1" applyBorder="1" applyAlignment="1">
      <alignment horizontal="center" vertical="center" wrapText="1"/>
    </xf>
    <xf numFmtId="49" fontId="89" fillId="0" borderId="2" xfId="0" quotePrefix="1" applyNumberFormat="1" applyFont="1" applyBorder="1" applyAlignment="1">
      <alignment horizontal="center" vertical="center" wrapText="1"/>
    </xf>
    <xf numFmtId="0" fontId="5" fillId="0" borderId="2" xfId="16" applyFont="1" applyBorder="1" applyAlignment="1">
      <alignment horizontal="center" vertical="center" wrapText="1"/>
    </xf>
    <xf numFmtId="0" fontId="5" fillId="0" borderId="2" xfId="16" applyFont="1" applyBorder="1" applyAlignment="1">
      <alignment vertical="center" wrapText="1"/>
    </xf>
    <xf numFmtId="0" fontId="6" fillId="0" borderId="2" xfId="16" applyFont="1" applyBorder="1" applyAlignment="1">
      <alignment vertical="center" wrapText="1"/>
    </xf>
    <xf numFmtId="0" fontId="6" fillId="0" borderId="2" xfId="16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89" fillId="0" borderId="2" xfId="0" applyFont="1" applyBorder="1" applyAlignment="1">
      <alignment wrapText="1"/>
    </xf>
    <xf numFmtId="0" fontId="8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9" fillId="0" borderId="2" xfId="0" applyFont="1" applyBorder="1" applyAlignment="1">
      <alignment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67" fillId="0" borderId="2" xfId="0" applyFont="1" applyBorder="1" applyAlignment="1">
      <alignment vertical="center" wrapText="1"/>
    </xf>
    <xf numFmtId="0" fontId="85" fillId="0" borderId="2" xfId="16" applyFont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2" fillId="0" borderId="2" xfId="16" applyFont="1" applyBorder="1" applyAlignment="1">
      <alignment vertical="center" wrapText="1"/>
    </xf>
    <xf numFmtId="0" fontId="89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wrapText="1"/>
    </xf>
    <xf numFmtId="0" fontId="67" fillId="0" borderId="2" xfId="0" applyFont="1" applyBorder="1" applyAlignment="1">
      <alignment wrapText="1"/>
    </xf>
    <xf numFmtId="0" fontId="2" fillId="0" borderId="0" xfId="16" applyFont="1" applyAlignment="1">
      <alignment horizontal="center" vertical="center" wrapText="1"/>
    </xf>
    <xf numFmtId="0" fontId="8" fillId="0" borderId="0" xfId="16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6" fillId="0" borderId="0" xfId="0" applyFont="1" applyAlignment="1">
      <alignment horizontal="center" vertical="center"/>
    </xf>
    <xf numFmtId="49" fontId="60" fillId="0" borderId="14" xfId="1578" applyNumberFormat="1" applyFont="1" applyBorder="1" applyAlignment="1">
      <alignment horizontal="left" vertical="center" wrapText="1"/>
    </xf>
    <xf numFmtId="49" fontId="60" fillId="0" borderId="15" xfId="1578" applyNumberFormat="1" applyFont="1" applyBorder="1" applyAlignment="1">
      <alignment horizontal="left" vertical="center" wrapText="1"/>
    </xf>
    <xf numFmtId="49" fontId="60" fillId="0" borderId="16" xfId="1578" applyNumberFormat="1" applyFont="1" applyBorder="1" applyAlignment="1">
      <alignment horizontal="left" vertical="center" wrapText="1"/>
    </xf>
    <xf numFmtId="49" fontId="60" fillId="0" borderId="2" xfId="3465" applyNumberFormat="1" applyFont="1" applyBorder="1" applyAlignment="1">
      <alignment horizontal="left" vertical="center" wrapText="1"/>
    </xf>
    <xf numFmtId="0" fontId="60" fillId="0" borderId="14" xfId="1578" applyFont="1" applyBorder="1" applyAlignment="1">
      <alignment horizontal="left" vertical="center" wrapText="1"/>
    </xf>
    <xf numFmtId="0" fontId="60" fillId="0" borderId="15" xfId="1578" applyFont="1" applyBorder="1" applyAlignment="1">
      <alignment horizontal="left" vertical="center" wrapText="1"/>
    </xf>
    <xf numFmtId="0" fontId="60" fillId="0" borderId="16" xfId="1578" applyFont="1" applyBorder="1" applyAlignment="1">
      <alignment horizontal="left" vertical="center" wrapText="1"/>
    </xf>
    <xf numFmtId="49" fontId="60" fillId="0" borderId="2" xfId="1578" applyNumberFormat="1" applyFont="1" applyBorder="1" applyAlignment="1">
      <alignment horizontal="center" vertical="center" wrapText="1"/>
    </xf>
    <xf numFmtId="0" fontId="5" fillId="0" borderId="0" xfId="1578" applyFont="1" applyAlignment="1">
      <alignment horizontal="center" wrapText="1"/>
    </xf>
    <xf numFmtId="0" fontId="5" fillId="0" borderId="0" xfId="1578" applyFont="1" applyAlignment="1">
      <alignment horizontal="center" vertical="top" wrapText="1"/>
    </xf>
    <xf numFmtId="0" fontId="60" fillId="0" borderId="14" xfId="0" applyFont="1" applyBorder="1" applyAlignment="1">
      <alignment horizontal="left" vertical="center" wrapText="1"/>
    </xf>
    <xf numFmtId="0" fontId="60" fillId="0" borderId="15" xfId="0" applyFont="1" applyBorder="1" applyAlignment="1">
      <alignment horizontal="left" vertical="center" wrapText="1"/>
    </xf>
    <xf numFmtId="0" fontId="60" fillId="0" borderId="16" xfId="0" applyFont="1" applyBorder="1" applyAlignment="1">
      <alignment horizontal="left" vertical="center" wrapText="1"/>
    </xf>
    <xf numFmtId="49" fontId="60" fillId="2" borderId="14" xfId="0" applyNumberFormat="1" applyFont="1" applyFill="1" applyBorder="1" applyAlignment="1">
      <alignment horizontal="left" vertical="center" wrapText="1"/>
    </xf>
    <xf numFmtId="49" fontId="60" fillId="2" borderId="15" xfId="0" applyNumberFormat="1" applyFont="1" applyFill="1" applyBorder="1" applyAlignment="1">
      <alignment horizontal="left" vertical="center" wrapText="1"/>
    </xf>
    <xf numFmtId="49" fontId="60" fillId="2" borderId="16" xfId="0" applyNumberFormat="1" applyFont="1" applyFill="1" applyBorder="1" applyAlignment="1">
      <alignment horizontal="left" vertical="center" wrapText="1"/>
    </xf>
    <xf numFmtId="0" fontId="20" fillId="0" borderId="0" xfId="17" applyFont="1" applyAlignment="1">
      <alignment horizontal="center"/>
    </xf>
    <xf numFmtId="0" fontId="74" fillId="0" borderId="0" xfId="17" applyFont="1" applyAlignment="1">
      <alignment horizontal="center" vertical="center" wrapText="1"/>
    </xf>
    <xf numFmtId="0" fontId="18" fillId="0" borderId="13" xfId="17" applyFont="1" applyBorder="1" applyAlignment="1">
      <alignment horizontal="left" vertical="center" wrapText="1"/>
    </xf>
    <xf numFmtId="0" fontId="18" fillId="0" borderId="14" xfId="17" applyFont="1" applyBorder="1" applyAlignment="1">
      <alignment horizontal="left" vertical="center" wrapText="1"/>
    </xf>
    <xf numFmtId="0" fontId="18" fillId="0" borderId="15" xfId="17" applyFont="1" applyBorder="1" applyAlignment="1">
      <alignment horizontal="left" vertical="center" wrapText="1"/>
    </xf>
    <xf numFmtId="0" fontId="18" fillId="0" borderId="16" xfId="17" applyFont="1" applyBorder="1" applyAlignment="1">
      <alignment horizontal="left" vertical="center" wrapText="1"/>
    </xf>
    <xf numFmtId="0" fontId="20" fillId="0" borderId="0" xfId="16" applyFont="1" applyAlignment="1">
      <alignment horizontal="center" vertical="center" wrapText="1"/>
    </xf>
    <xf numFmtId="0" fontId="73" fillId="0" borderId="0" xfId="16" applyFont="1" applyAlignment="1">
      <alignment horizontal="center" vertical="top" wrapText="1"/>
    </xf>
    <xf numFmtId="0" fontId="71" fillId="0" borderId="14" xfId="0" applyFont="1" applyBorder="1" applyAlignment="1">
      <alignment horizontal="left" vertical="center" wrapText="1"/>
    </xf>
    <xf numFmtId="0" fontId="71" fillId="0" borderId="15" xfId="0" applyFont="1" applyBorder="1" applyAlignment="1">
      <alignment horizontal="left" vertical="center" wrapText="1"/>
    </xf>
    <xf numFmtId="0" fontId="7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75" fillId="0" borderId="0" xfId="0" applyFont="1" applyAlignment="1">
      <alignment horizontal="center" wrapText="1"/>
    </xf>
    <xf numFmtId="49" fontId="60" fillId="2" borderId="17" xfId="0" applyNumberFormat="1" applyFont="1" applyFill="1" applyBorder="1" applyAlignment="1">
      <alignment horizontal="left" vertical="center" wrapText="1"/>
    </xf>
    <xf numFmtId="49" fontId="60" fillId="2" borderId="18" xfId="0" applyNumberFormat="1" applyFont="1" applyFill="1" applyBorder="1" applyAlignment="1">
      <alignment horizontal="left" vertical="center" wrapText="1"/>
    </xf>
    <xf numFmtId="49" fontId="60" fillId="2" borderId="19" xfId="0" applyNumberFormat="1" applyFont="1" applyFill="1" applyBorder="1" applyAlignment="1">
      <alignment horizontal="left" vertical="center" wrapText="1"/>
    </xf>
    <xf numFmtId="0" fontId="60" fillId="0" borderId="17" xfId="0" applyFont="1" applyBorder="1" applyAlignment="1">
      <alignment horizontal="left" vertical="center" wrapText="1"/>
    </xf>
    <xf numFmtId="0" fontId="60" fillId="0" borderId="18" xfId="0" applyFont="1" applyBorder="1" applyAlignment="1">
      <alignment horizontal="left" vertical="center" wrapText="1"/>
    </xf>
    <xf numFmtId="0" fontId="60" fillId="0" borderId="19" xfId="0" applyFont="1" applyBorder="1" applyAlignment="1">
      <alignment horizontal="left" vertical="center" wrapText="1"/>
    </xf>
    <xf numFmtId="0" fontId="60" fillId="2" borderId="17" xfId="0" applyFont="1" applyFill="1" applyBorder="1" applyAlignment="1">
      <alignment horizontal="left" vertical="center"/>
    </xf>
    <xf numFmtId="0" fontId="60" fillId="2" borderId="18" xfId="0" applyFont="1" applyFill="1" applyBorder="1" applyAlignment="1">
      <alignment horizontal="left" vertical="center"/>
    </xf>
    <xf numFmtId="0" fontId="60" fillId="2" borderId="19" xfId="0" applyFont="1" applyFill="1" applyBorder="1" applyAlignment="1">
      <alignment horizontal="left" vertical="center"/>
    </xf>
    <xf numFmtId="0" fontId="60" fillId="0" borderId="17" xfId="0" applyFont="1" applyBorder="1" applyAlignment="1">
      <alignment horizontal="left" vertical="center"/>
    </xf>
    <xf numFmtId="0" fontId="60" fillId="0" borderId="18" xfId="0" applyFont="1" applyBorder="1" applyAlignment="1">
      <alignment horizontal="left" vertical="center"/>
    </xf>
    <xf numFmtId="0" fontId="60" fillId="0" borderId="19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60" fillId="0" borderId="21" xfId="0" applyFont="1" applyBorder="1" applyAlignment="1">
      <alignment horizontal="left"/>
    </xf>
    <xf numFmtId="0" fontId="60" fillId="0" borderId="22" xfId="0" applyFont="1" applyBorder="1" applyAlignment="1">
      <alignment horizontal="left"/>
    </xf>
    <xf numFmtId="0" fontId="60" fillId="0" borderId="23" xfId="0" applyFont="1" applyBorder="1" applyAlignment="1">
      <alignment horizontal="left"/>
    </xf>
    <xf numFmtId="0" fontId="60" fillId="0" borderId="21" xfId="0" applyFont="1" applyBorder="1" applyAlignment="1">
      <alignment horizontal="left" vertical="center" wrapText="1"/>
    </xf>
    <xf numFmtId="0" fontId="60" fillId="0" borderId="22" xfId="0" applyFont="1" applyBorder="1" applyAlignment="1">
      <alignment horizontal="left" vertical="center" wrapText="1"/>
    </xf>
    <xf numFmtId="0" fontId="60" fillId="0" borderId="24" xfId="0" applyFont="1" applyBorder="1" applyAlignment="1">
      <alignment horizontal="left" vertical="center" wrapText="1"/>
    </xf>
    <xf numFmtId="0" fontId="60" fillId="0" borderId="25" xfId="0" applyFont="1" applyBorder="1" applyAlignment="1">
      <alignment horizontal="left" vertical="center" wrapText="1"/>
    </xf>
    <xf numFmtId="49" fontId="60" fillId="0" borderId="17" xfId="1578" applyNumberFormat="1" applyFont="1" applyBorder="1" applyAlignment="1">
      <alignment horizontal="left" vertical="center" wrapText="1"/>
    </xf>
    <xf numFmtId="49" fontId="60" fillId="0" borderId="18" xfId="1578" applyNumberFormat="1" applyFont="1" applyBorder="1" applyAlignment="1">
      <alignment horizontal="left" vertical="center" wrapText="1"/>
    </xf>
    <xf numFmtId="49" fontId="60" fillId="0" borderId="19" xfId="1578" applyNumberFormat="1" applyFont="1" applyBorder="1" applyAlignment="1">
      <alignment horizontal="left" vertical="center" wrapText="1"/>
    </xf>
    <xf numFmtId="0" fontId="60" fillId="0" borderId="17" xfId="0" applyFont="1" applyBorder="1" applyAlignment="1">
      <alignment horizontal="left"/>
    </xf>
    <xf numFmtId="0" fontId="60" fillId="0" borderId="18" xfId="0" applyFont="1" applyBorder="1" applyAlignment="1">
      <alignment horizontal="left"/>
    </xf>
    <xf numFmtId="0" fontId="60" fillId="0" borderId="19" xfId="0" applyFont="1" applyBorder="1" applyAlignment="1">
      <alignment horizontal="left"/>
    </xf>
    <xf numFmtId="0" fontId="76" fillId="0" borderId="0" xfId="1578" applyFont="1" applyAlignment="1">
      <alignment horizontal="center"/>
    </xf>
    <xf numFmtId="0" fontId="76" fillId="0" borderId="0" xfId="1578" applyFont="1" applyAlignment="1">
      <alignment horizontal="center" vertical="center" wrapText="1"/>
    </xf>
    <xf numFmtId="0" fontId="16" fillId="0" borderId="0" xfId="17" applyFont="1" applyAlignment="1">
      <alignment horizontal="center"/>
    </xf>
    <xf numFmtId="0" fontId="18" fillId="0" borderId="0" xfId="17" applyFont="1" applyAlignment="1">
      <alignment horizontal="center"/>
    </xf>
    <xf numFmtId="0" fontId="19" fillId="0" borderId="0" xfId="17" applyFont="1" applyAlignment="1">
      <alignment horizontal="center" vertical="center" wrapText="1"/>
    </xf>
    <xf numFmtId="0" fontId="85" fillId="0" borderId="0" xfId="16" applyFont="1" applyAlignment="1">
      <alignment horizontal="center" vertical="center" wrapText="1"/>
    </xf>
    <xf numFmtId="0" fontId="86" fillId="0" borderId="0" xfId="16" applyFont="1" applyAlignment="1">
      <alignment horizontal="center" vertical="top" wrapText="1"/>
    </xf>
    <xf numFmtId="14" fontId="8" fillId="2" borderId="26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</cellXfs>
  <cellStyles count="8366">
    <cellStyle name="20% - Accent1 10" xfId="23" xr:uid="{00000000-0005-0000-0000-000000000000}"/>
    <cellStyle name="20% - Accent1 10 2" xfId="24" xr:uid="{00000000-0005-0000-0000-000001000000}"/>
    <cellStyle name="20% - Accent1 10 3" xfId="25" xr:uid="{00000000-0005-0000-0000-000002000000}"/>
    <cellStyle name="20% - Accent1 11" xfId="26" xr:uid="{00000000-0005-0000-0000-000003000000}"/>
    <cellStyle name="20% - Accent1 11 2" xfId="27" xr:uid="{00000000-0005-0000-0000-000004000000}"/>
    <cellStyle name="20% - Accent1 11 3" xfId="28" xr:uid="{00000000-0005-0000-0000-000005000000}"/>
    <cellStyle name="20% - Accent1 12" xfId="29" xr:uid="{00000000-0005-0000-0000-000006000000}"/>
    <cellStyle name="20% - Accent1 12 2" xfId="30" xr:uid="{00000000-0005-0000-0000-000007000000}"/>
    <cellStyle name="20% - Accent1 12 3" xfId="31" xr:uid="{00000000-0005-0000-0000-000008000000}"/>
    <cellStyle name="20% - Accent1 13" xfId="32" xr:uid="{00000000-0005-0000-0000-000009000000}"/>
    <cellStyle name="20% - Accent1 14" xfId="33" xr:uid="{00000000-0005-0000-0000-00000A000000}"/>
    <cellStyle name="20% - Accent1 15" xfId="34" xr:uid="{00000000-0005-0000-0000-00000B000000}"/>
    <cellStyle name="20% - Accent1 2" xfId="35" xr:uid="{00000000-0005-0000-0000-00000C000000}"/>
    <cellStyle name="20% - Accent1 2 2" xfId="36" xr:uid="{00000000-0005-0000-0000-00000D000000}"/>
    <cellStyle name="20% - Accent1 2 3" xfId="37" xr:uid="{00000000-0005-0000-0000-00000E000000}"/>
    <cellStyle name="20% - Accent1 2 4" xfId="38" xr:uid="{00000000-0005-0000-0000-00000F000000}"/>
    <cellStyle name="20% - Accent1 2 5" xfId="39" xr:uid="{00000000-0005-0000-0000-000010000000}"/>
    <cellStyle name="20% - Accent1 2 6" xfId="40" xr:uid="{00000000-0005-0000-0000-000011000000}"/>
    <cellStyle name="20% - Accent1 2 7" xfId="41" xr:uid="{00000000-0005-0000-0000-000012000000}"/>
    <cellStyle name="20% - Accent1 2 8" xfId="42" xr:uid="{00000000-0005-0000-0000-000013000000}"/>
    <cellStyle name="20% - Accent1 3" xfId="43" xr:uid="{00000000-0005-0000-0000-000014000000}"/>
    <cellStyle name="20% - Accent1 3 2" xfId="44" xr:uid="{00000000-0005-0000-0000-000015000000}"/>
    <cellStyle name="20% - Accent1 3 3" xfId="45" xr:uid="{00000000-0005-0000-0000-000016000000}"/>
    <cellStyle name="20% - Accent1 3 4" xfId="46" xr:uid="{00000000-0005-0000-0000-000017000000}"/>
    <cellStyle name="20% - Accent1 3 5" xfId="47" xr:uid="{00000000-0005-0000-0000-000018000000}"/>
    <cellStyle name="20% - Accent1 3 6" xfId="48" xr:uid="{00000000-0005-0000-0000-000019000000}"/>
    <cellStyle name="20% - Accent1 3 7" xfId="49" xr:uid="{00000000-0005-0000-0000-00001A000000}"/>
    <cellStyle name="20% - Accent1 3 8" xfId="50" xr:uid="{00000000-0005-0000-0000-00001B000000}"/>
    <cellStyle name="20% - Accent1 4" xfId="51" xr:uid="{00000000-0005-0000-0000-00001C000000}"/>
    <cellStyle name="20% - Accent1 4 2" xfId="52" xr:uid="{00000000-0005-0000-0000-00001D000000}"/>
    <cellStyle name="20% - Accent1 5" xfId="53" xr:uid="{00000000-0005-0000-0000-00001E000000}"/>
    <cellStyle name="20% - Accent1 5 2" xfId="54" xr:uid="{00000000-0005-0000-0000-00001F000000}"/>
    <cellStyle name="20% - Accent1 6" xfId="55" xr:uid="{00000000-0005-0000-0000-000020000000}"/>
    <cellStyle name="20% - Accent1 6 2" xfId="56" xr:uid="{00000000-0005-0000-0000-000021000000}"/>
    <cellStyle name="20% - Accent1 7" xfId="57" xr:uid="{00000000-0005-0000-0000-000022000000}"/>
    <cellStyle name="20% - Accent1 7 2" xfId="58" xr:uid="{00000000-0005-0000-0000-000023000000}"/>
    <cellStyle name="20% - Accent1 7 3" xfId="59" xr:uid="{00000000-0005-0000-0000-000024000000}"/>
    <cellStyle name="20% - Accent1 8" xfId="60" xr:uid="{00000000-0005-0000-0000-000025000000}"/>
    <cellStyle name="20% - Accent1 8 2" xfId="61" xr:uid="{00000000-0005-0000-0000-000026000000}"/>
    <cellStyle name="20% - Accent1 8 3" xfId="62" xr:uid="{00000000-0005-0000-0000-000027000000}"/>
    <cellStyle name="20% - Accent1 9" xfId="63" xr:uid="{00000000-0005-0000-0000-000028000000}"/>
    <cellStyle name="20% - Accent1 9 2" xfId="64" xr:uid="{00000000-0005-0000-0000-000029000000}"/>
    <cellStyle name="20% - Accent1 9 3" xfId="65" xr:uid="{00000000-0005-0000-0000-00002A000000}"/>
    <cellStyle name="20% - Accent2 10" xfId="66" xr:uid="{00000000-0005-0000-0000-00002B000000}"/>
    <cellStyle name="20% - Accent2 10 2" xfId="67" xr:uid="{00000000-0005-0000-0000-00002C000000}"/>
    <cellStyle name="20% - Accent2 10 3" xfId="68" xr:uid="{00000000-0005-0000-0000-00002D000000}"/>
    <cellStyle name="20% - Accent2 11" xfId="69" xr:uid="{00000000-0005-0000-0000-00002E000000}"/>
    <cellStyle name="20% - Accent2 11 2" xfId="70" xr:uid="{00000000-0005-0000-0000-00002F000000}"/>
    <cellStyle name="20% - Accent2 11 3" xfId="71" xr:uid="{00000000-0005-0000-0000-000030000000}"/>
    <cellStyle name="20% - Accent2 12" xfId="72" xr:uid="{00000000-0005-0000-0000-000031000000}"/>
    <cellStyle name="20% - Accent2 12 2" xfId="73" xr:uid="{00000000-0005-0000-0000-000032000000}"/>
    <cellStyle name="20% - Accent2 12 3" xfId="74" xr:uid="{00000000-0005-0000-0000-000033000000}"/>
    <cellStyle name="20% - Accent2 13" xfId="75" xr:uid="{00000000-0005-0000-0000-000034000000}"/>
    <cellStyle name="20% - Accent2 14" xfId="76" xr:uid="{00000000-0005-0000-0000-000035000000}"/>
    <cellStyle name="20% - Accent2 15" xfId="77" xr:uid="{00000000-0005-0000-0000-000036000000}"/>
    <cellStyle name="20% - Accent2 2" xfId="78" xr:uid="{00000000-0005-0000-0000-000037000000}"/>
    <cellStyle name="20% - Accent2 2 2" xfId="79" xr:uid="{00000000-0005-0000-0000-000038000000}"/>
    <cellStyle name="20% - Accent2 2 3" xfId="80" xr:uid="{00000000-0005-0000-0000-000039000000}"/>
    <cellStyle name="20% - Accent2 2 4" xfId="81" xr:uid="{00000000-0005-0000-0000-00003A000000}"/>
    <cellStyle name="20% - Accent2 2 5" xfId="82" xr:uid="{00000000-0005-0000-0000-00003B000000}"/>
    <cellStyle name="20% - Accent2 2 6" xfId="83" xr:uid="{00000000-0005-0000-0000-00003C000000}"/>
    <cellStyle name="20% - Accent2 2 7" xfId="84" xr:uid="{00000000-0005-0000-0000-00003D000000}"/>
    <cellStyle name="20% - Accent2 2 8" xfId="85" xr:uid="{00000000-0005-0000-0000-00003E000000}"/>
    <cellStyle name="20% - Accent2 3" xfId="86" xr:uid="{00000000-0005-0000-0000-00003F000000}"/>
    <cellStyle name="20% - Accent2 3 2" xfId="87" xr:uid="{00000000-0005-0000-0000-000040000000}"/>
    <cellStyle name="20% - Accent2 3 3" xfId="88" xr:uid="{00000000-0005-0000-0000-000041000000}"/>
    <cellStyle name="20% - Accent2 3 4" xfId="89" xr:uid="{00000000-0005-0000-0000-000042000000}"/>
    <cellStyle name="20% - Accent2 3 5" xfId="90" xr:uid="{00000000-0005-0000-0000-000043000000}"/>
    <cellStyle name="20% - Accent2 3 6" xfId="91" xr:uid="{00000000-0005-0000-0000-000044000000}"/>
    <cellStyle name="20% - Accent2 3 7" xfId="92" xr:uid="{00000000-0005-0000-0000-000045000000}"/>
    <cellStyle name="20% - Accent2 3 8" xfId="93" xr:uid="{00000000-0005-0000-0000-000046000000}"/>
    <cellStyle name="20% - Accent2 4" xfId="94" xr:uid="{00000000-0005-0000-0000-000047000000}"/>
    <cellStyle name="20% - Accent2 4 2" xfId="95" xr:uid="{00000000-0005-0000-0000-000048000000}"/>
    <cellStyle name="20% - Accent2 5" xfId="96" xr:uid="{00000000-0005-0000-0000-000049000000}"/>
    <cellStyle name="20% - Accent2 5 2" xfId="97" xr:uid="{00000000-0005-0000-0000-00004A000000}"/>
    <cellStyle name="20% - Accent2 6" xfId="98" xr:uid="{00000000-0005-0000-0000-00004B000000}"/>
    <cellStyle name="20% - Accent2 6 2" xfId="99" xr:uid="{00000000-0005-0000-0000-00004C000000}"/>
    <cellStyle name="20% - Accent2 7" xfId="100" xr:uid="{00000000-0005-0000-0000-00004D000000}"/>
    <cellStyle name="20% - Accent2 7 2" xfId="101" xr:uid="{00000000-0005-0000-0000-00004E000000}"/>
    <cellStyle name="20% - Accent2 7 3" xfId="102" xr:uid="{00000000-0005-0000-0000-00004F000000}"/>
    <cellStyle name="20% - Accent2 8" xfId="103" xr:uid="{00000000-0005-0000-0000-000050000000}"/>
    <cellStyle name="20% - Accent2 8 2" xfId="104" xr:uid="{00000000-0005-0000-0000-000051000000}"/>
    <cellStyle name="20% - Accent2 8 3" xfId="105" xr:uid="{00000000-0005-0000-0000-000052000000}"/>
    <cellStyle name="20% - Accent2 9" xfId="106" xr:uid="{00000000-0005-0000-0000-000053000000}"/>
    <cellStyle name="20% - Accent2 9 2" xfId="107" xr:uid="{00000000-0005-0000-0000-000054000000}"/>
    <cellStyle name="20% - Accent2 9 3" xfId="108" xr:uid="{00000000-0005-0000-0000-000055000000}"/>
    <cellStyle name="20% - Accent3 10" xfId="109" xr:uid="{00000000-0005-0000-0000-000056000000}"/>
    <cellStyle name="20% - Accent3 10 2" xfId="110" xr:uid="{00000000-0005-0000-0000-000057000000}"/>
    <cellStyle name="20% - Accent3 10 3" xfId="111" xr:uid="{00000000-0005-0000-0000-000058000000}"/>
    <cellStyle name="20% - Accent3 11" xfId="112" xr:uid="{00000000-0005-0000-0000-000059000000}"/>
    <cellStyle name="20% - Accent3 11 2" xfId="113" xr:uid="{00000000-0005-0000-0000-00005A000000}"/>
    <cellStyle name="20% - Accent3 11 3" xfId="114" xr:uid="{00000000-0005-0000-0000-00005B000000}"/>
    <cellStyle name="20% - Accent3 12" xfId="115" xr:uid="{00000000-0005-0000-0000-00005C000000}"/>
    <cellStyle name="20% - Accent3 12 2" xfId="116" xr:uid="{00000000-0005-0000-0000-00005D000000}"/>
    <cellStyle name="20% - Accent3 12 3" xfId="117" xr:uid="{00000000-0005-0000-0000-00005E000000}"/>
    <cellStyle name="20% - Accent3 13" xfId="118" xr:uid="{00000000-0005-0000-0000-00005F000000}"/>
    <cellStyle name="20% - Accent3 14" xfId="119" xr:uid="{00000000-0005-0000-0000-000060000000}"/>
    <cellStyle name="20% - Accent3 15" xfId="120" xr:uid="{00000000-0005-0000-0000-000061000000}"/>
    <cellStyle name="20% - Accent3 2" xfId="121" xr:uid="{00000000-0005-0000-0000-000062000000}"/>
    <cellStyle name="20% - Accent3 2 2" xfId="122" xr:uid="{00000000-0005-0000-0000-000063000000}"/>
    <cellStyle name="20% - Accent3 2 3" xfId="123" xr:uid="{00000000-0005-0000-0000-000064000000}"/>
    <cellStyle name="20% - Accent3 2 4" xfId="124" xr:uid="{00000000-0005-0000-0000-000065000000}"/>
    <cellStyle name="20% - Accent3 2 5" xfId="125" xr:uid="{00000000-0005-0000-0000-000066000000}"/>
    <cellStyle name="20% - Accent3 2 6" xfId="126" xr:uid="{00000000-0005-0000-0000-000067000000}"/>
    <cellStyle name="20% - Accent3 2 7" xfId="127" xr:uid="{00000000-0005-0000-0000-000068000000}"/>
    <cellStyle name="20% - Accent3 2 8" xfId="128" xr:uid="{00000000-0005-0000-0000-000069000000}"/>
    <cellStyle name="20% - Accent3 3" xfId="129" xr:uid="{00000000-0005-0000-0000-00006A000000}"/>
    <cellStyle name="20% - Accent3 3 2" xfId="130" xr:uid="{00000000-0005-0000-0000-00006B000000}"/>
    <cellStyle name="20% - Accent3 3 3" xfId="131" xr:uid="{00000000-0005-0000-0000-00006C000000}"/>
    <cellStyle name="20% - Accent3 3 4" xfId="132" xr:uid="{00000000-0005-0000-0000-00006D000000}"/>
    <cellStyle name="20% - Accent3 3 5" xfId="133" xr:uid="{00000000-0005-0000-0000-00006E000000}"/>
    <cellStyle name="20% - Accent3 3 6" xfId="134" xr:uid="{00000000-0005-0000-0000-00006F000000}"/>
    <cellStyle name="20% - Accent3 3 7" xfId="135" xr:uid="{00000000-0005-0000-0000-000070000000}"/>
    <cellStyle name="20% - Accent3 3 8" xfId="136" xr:uid="{00000000-0005-0000-0000-000071000000}"/>
    <cellStyle name="20% - Accent3 4" xfId="137" xr:uid="{00000000-0005-0000-0000-000072000000}"/>
    <cellStyle name="20% - Accent3 4 2" xfId="138" xr:uid="{00000000-0005-0000-0000-000073000000}"/>
    <cellStyle name="20% - Accent3 5" xfId="139" xr:uid="{00000000-0005-0000-0000-000074000000}"/>
    <cellStyle name="20% - Accent3 5 2" xfId="140" xr:uid="{00000000-0005-0000-0000-000075000000}"/>
    <cellStyle name="20% - Accent3 6" xfId="141" xr:uid="{00000000-0005-0000-0000-000076000000}"/>
    <cellStyle name="20% - Accent3 6 2" xfId="142" xr:uid="{00000000-0005-0000-0000-000077000000}"/>
    <cellStyle name="20% - Accent3 7" xfId="143" xr:uid="{00000000-0005-0000-0000-000078000000}"/>
    <cellStyle name="20% - Accent3 7 2" xfId="144" xr:uid="{00000000-0005-0000-0000-000079000000}"/>
    <cellStyle name="20% - Accent3 7 3" xfId="145" xr:uid="{00000000-0005-0000-0000-00007A000000}"/>
    <cellStyle name="20% - Accent3 8" xfId="146" xr:uid="{00000000-0005-0000-0000-00007B000000}"/>
    <cellStyle name="20% - Accent3 8 2" xfId="147" xr:uid="{00000000-0005-0000-0000-00007C000000}"/>
    <cellStyle name="20% - Accent3 8 3" xfId="148" xr:uid="{00000000-0005-0000-0000-00007D000000}"/>
    <cellStyle name="20% - Accent3 9" xfId="149" xr:uid="{00000000-0005-0000-0000-00007E000000}"/>
    <cellStyle name="20% - Accent3 9 2" xfId="150" xr:uid="{00000000-0005-0000-0000-00007F000000}"/>
    <cellStyle name="20% - Accent3 9 3" xfId="151" xr:uid="{00000000-0005-0000-0000-000080000000}"/>
    <cellStyle name="20% - Accent4 10" xfId="152" xr:uid="{00000000-0005-0000-0000-000081000000}"/>
    <cellStyle name="20% - Accent4 10 2" xfId="153" xr:uid="{00000000-0005-0000-0000-000082000000}"/>
    <cellStyle name="20% - Accent4 10 3" xfId="154" xr:uid="{00000000-0005-0000-0000-000083000000}"/>
    <cellStyle name="20% - Accent4 11" xfId="155" xr:uid="{00000000-0005-0000-0000-000084000000}"/>
    <cellStyle name="20% - Accent4 11 2" xfId="156" xr:uid="{00000000-0005-0000-0000-000085000000}"/>
    <cellStyle name="20% - Accent4 11 3" xfId="157" xr:uid="{00000000-0005-0000-0000-000086000000}"/>
    <cellStyle name="20% - Accent4 12" xfId="158" xr:uid="{00000000-0005-0000-0000-000087000000}"/>
    <cellStyle name="20% - Accent4 12 2" xfId="159" xr:uid="{00000000-0005-0000-0000-000088000000}"/>
    <cellStyle name="20% - Accent4 12 3" xfId="160" xr:uid="{00000000-0005-0000-0000-000089000000}"/>
    <cellStyle name="20% - Accent4 13" xfId="161" xr:uid="{00000000-0005-0000-0000-00008A000000}"/>
    <cellStyle name="20% - Accent4 14" xfId="162" xr:uid="{00000000-0005-0000-0000-00008B000000}"/>
    <cellStyle name="20% - Accent4 15" xfId="163" xr:uid="{00000000-0005-0000-0000-00008C000000}"/>
    <cellStyle name="20% - Accent4 2" xfId="164" xr:uid="{00000000-0005-0000-0000-00008D000000}"/>
    <cellStyle name="20% - Accent4 2 2" xfId="165" xr:uid="{00000000-0005-0000-0000-00008E000000}"/>
    <cellStyle name="20% - Accent4 2 3" xfId="166" xr:uid="{00000000-0005-0000-0000-00008F000000}"/>
    <cellStyle name="20% - Accent4 2 4" xfId="167" xr:uid="{00000000-0005-0000-0000-000090000000}"/>
    <cellStyle name="20% - Accent4 2 5" xfId="168" xr:uid="{00000000-0005-0000-0000-000091000000}"/>
    <cellStyle name="20% - Accent4 2 6" xfId="169" xr:uid="{00000000-0005-0000-0000-000092000000}"/>
    <cellStyle name="20% - Accent4 2 7" xfId="170" xr:uid="{00000000-0005-0000-0000-000093000000}"/>
    <cellStyle name="20% - Accent4 2 8" xfId="171" xr:uid="{00000000-0005-0000-0000-000094000000}"/>
    <cellStyle name="20% - Accent4 3" xfId="172" xr:uid="{00000000-0005-0000-0000-000095000000}"/>
    <cellStyle name="20% - Accent4 3 2" xfId="173" xr:uid="{00000000-0005-0000-0000-000096000000}"/>
    <cellStyle name="20% - Accent4 3 3" xfId="174" xr:uid="{00000000-0005-0000-0000-000097000000}"/>
    <cellStyle name="20% - Accent4 3 4" xfId="175" xr:uid="{00000000-0005-0000-0000-000098000000}"/>
    <cellStyle name="20% - Accent4 3 5" xfId="176" xr:uid="{00000000-0005-0000-0000-000099000000}"/>
    <cellStyle name="20% - Accent4 3 6" xfId="177" xr:uid="{00000000-0005-0000-0000-00009A000000}"/>
    <cellStyle name="20% - Accent4 3 7" xfId="178" xr:uid="{00000000-0005-0000-0000-00009B000000}"/>
    <cellStyle name="20% - Accent4 3 8" xfId="179" xr:uid="{00000000-0005-0000-0000-00009C000000}"/>
    <cellStyle name="20% - Accent4 4" xfId="180" xr:uid="{00000000-0005-0000-0000-00009D000000}"/>
    <cellStyle name="20% - Accent4 4 2" xfId="181" xr:uid="{00000000-0005-0000-0000-00009E000000}"/>
    <cellStyle name="20% - Accent4 5" xfId="182" xr:uid="{00000000-0005-0000-0000-00009F000000}"/>
    <cellStyle name="20% - Accent4 5 2" xfId="183" xr:uid="{00000000-0005-0000-0000-0000A0000000}"/>
    <cellStyle name="20% - Accent4 6" xfId="184" xr:uid="{00000000-0005-0000-0000-0000A1000000}"/>
    <cellStyle name="20% - Accent4 6 2" xfId="185" xr:uid="{00000000-0005-0000-0000-0000A2000000}"/>
    <cellStyle name="20% - Accent4 7" xfId="186" xr:uid="{00000000-0005-0000-0000-0000A3000000}"/>
    <cellStyle name="20% - Accent4 7 2" xfId="187" xr:uid="{00000000-0005-0000-0000-0000A4000000}"/>
    <cellStyle name="20% - Accent4 7 3" xfId="188" xr:uid="{00000000-0005-0000-0000-0000A5000000}"/>
    <cellStyle name="20% - Accent4 8" xfId="189" xr:uid="{00000000-0005-0000-0000-0000A6000000}"/>
    <cellStyle name="20% - Accent4 8 2" xfId="190" xr:uid="{00000000-0005-0000-0000-0000A7000000}"/>
    <cellStyle name="20% - Accent4 8 3" xfId="191" xr:uid="{00000000-0005-0000-0000-0000A8000000}"/>
    <cellStyle name="20% - Accent4 9" xfId="192" xr:uid="{00000000-0005-0000-0000-0000A9000000}"/>
    <cellStyle name="20% - Accent4 9 2" xfId="193" xr:uid="{00000000-0005-0000-0000-0000AA000000}"/>
    <cellStyle name="20% - Accent4 9 3" xfId="194" xr:uid="{00000000-0005-0000-0000-0000AB000000}"/>
    <cellStyle name="20% - Accent5 10" xfId="195" xr:uid="{00000000-0005-0000-0000-0000AC000000}"/>
    <cellStyle name="20% - Accent5 10 2" xfId="196" xr:uid="{00000000-0005-0000-0000-0000AD000000}"/>
    <cellStyle name="20% - Accent5 10 3" xfId="197" xr:uid="{00000000-0005-0000-0000-0000AE000000}"/>
    <cellStyle name="20% - Accent5 11" xfId="198" xr:uid="{00000000-0005-0000-0000-0000AF000000}"/>
    <cellStyle name="20% - Accent5 11 2" xfId="199" xr:uid="{00000000-0005-0000-0000-0000B0000000}"/>
    <cellStyle name="20% - Accent5 11 3" xfId="200" xr:uid="{00000000-0005-0000-0000-0000B1000000}"/>
    <cellStyle name="20% - Accent5 12" xfId="201" xr:uid="{00000000-0005-0000-0000-0000B2000000}"/>
    <cellStyle name="20% - Accent5 12 2" xfId="202" xr:uid="{00000000-0005-0000-0000-0000B3000000}"/>
    <cellStyle name="20% - Accent5 12 3" xfId="203" xr:uid="{00000000-0005-0000-0000-0000B4000000}"/>
    <cellStyle name="20% - Accent5 13" xfId="204" xr:uid="{00000000-0005-0000-0000-0000B5000000}"/>
    <cellStyle name="20% - Accent5 14" xfId="205" xr:uid="{00000000-0005-0000-0000-0000B6000000}"/>
    <cellStyle name="20% - Accent5 15" xfId="206" xr:uid="{00000000-0005-0000-0000-0000B7000000}"/>
    <cellStyle name="20% - Accent5 2" xfId="207" xr:uid="{00000000-0005-0000-0000-0000B8000000}"/>
    <cellStyle name="20% - Accent5 2 2" xfId="208" xr:uid="{00000000-0005-0000-0000-0000B9000000}"/>
    <cellStyle name="20% - Accent5 2 3" xfId="209" xr:uid="{00000000-0005-0000-0000-0000BA000000}"/>
    <cellStyle name="20% - Accent5 2 4" xfId="210" xr:uid="{00000000-0005-0000-0000-0000BB000000}"/>
    <cellStyle name="20% - Accent5 2 5" xfId="211" xr:uid="{00000000-0005-0000-0000-0000BC000000}"/>
    <cellStyle name="20% - Accent5 2 6" xfId="212" xr:uid="{00000000-0005-0000-0000-0000BD000000}"/>
    <cellStyle name="20% - Accent5 2 7" xfId="213" xr:uid="{00000000-0005-0000-0000-0000BE000000}"/>
    <cellStyle name="20% - Accent5 2 8" xfId="214" xr:uid="{00000000-0005-0000-0000-0000BF000000}"/>
    <cellStyle name="20% - Accent5 3" xfId="215" xr:uid="{00000000-0005-0000-0000-0000C0000000}"/>
    <cellStyle name="20% - Accent5 3 2" xfId="216" xr:uid="{00000000-0005-0000-0000-0000C1000000}"/>
    <cellStyle name="20% - Accent5 3 3" xfId="217" xr:uid="{00000000-0005-0000-0000-0000C2000000}"/>
    <cellStyle name="20% - Accent5 3 4" xfId="218" xr:uid="{00000000-0005-0000-0000-0000C3000000}"/>
    <cellStyle name="20% - Accent5 3 5" xfId="219" xr:uid="{00000000-0005-0000-0000-0000C4000000}"/>
    <cellStyle name="20% - Accent5 3 6" xfId="220" xr:uid="{00000000-0005-0000-0000-0000C5000000}"/>
    <cellStyle name="20% - Accent5 3 7" xfId="221" xr:uid="{00000000-0005-0000-0000-0000C6000000}"/>
    <cellStyle name="20% - Accent5 3 8" xfId="222" xr:uid="{00000000-0005-0000-0000-0000C7000000}"/>
    <cellStyle name="20% - Accent5 4" xfId="223" xr:uid="{00000000-0005-0000-0000-0000C8000000}"/>
    <cellStyle name="20% - Accent5 4 2" xfId="224" xr:uid="{00000000-0005-0000-0000-0000C9000000}"/>
    <cellStyle name="20% - Accent5 5" xfId="225" xr:uid="{00000000-0005-0000-0000-0000CA000000}"/>
    <cellStyle name="20% - Accent5 5 2" xfId="226" xr:uid="{00000000-0005-0000-0000-0000CB000000}"/>
    <cellStyle name="20% - Accent5 6" xfId="227" xr:uid="{00000000-0005-0000-0000-0000CC000000}"/>
    <cellStyle name="20% - Accent5 6 2" xfId="228" xr:uid="{00000000-0005-0000-0000-0000CD000000}"/>
    <cellStyle name="20% - Accent5 7" xfId="229" xr:uid="{00000000-0005-0000-0000-0000CE000000}"/>
    <cellStyle name="20% - Accent5 7 2" xfId="230" xr:uid="{00000000-0005-0000-0000-0000CF000000}"/>
    <cellStyle name="20% - Accent5 7 3" xfId="231" xr:uid="{00000000-0005-0000-0000-0000D0000000}"/>
    <cellStyle name="20% - Accent5 8" xfId="232" xr:uid="{00000000-0005-0000-0000-0000D1000000}"/>
    <cellStyle name="20% - Accent5 8 2" xfId="233" xr:uid="{00000000-0005-0000-0000-0000D2000000}"/>
    <cellStyle name="20% - Accent5 8 3" xfId="234" xr:uid="{00000000-0005-0000-0000-0000D3000000}"/>
    <cellStyle name="20% - Accent5 9" xfId="235" xr:uid="{00000000-0005-0000-0000-0000D4000000}"/>
    <cellStyle name="20% - Accent5 9 2" xfId="236" xr:uid="{00000000-0005-0000-0000-0000D5000000}"/>
    <cellStyle name="20% - Accent5 9 3" xfId="237" xr:uid="{00000000-0005-0000-0000-0000D6000000}"/>
    <cellStyle name="20% - Accent6 10" xfId="238" xr:uid="{00000000-0005-0000-0000-0000D7000000}"/>
    <cellStyle name="20% - Accent6 10 2" xfId="239" xr:uid="{00000000-0005-0000-0000-0000D8000000}"/>
    <cellStyle name="20% - Accent6 10 3" xfId="240" xr:uid="{00000000-0005-0000-0000-0000D9000000}"/>
    <cellStyle name="20% - Accent6 11" xfId="241" xr:uid="{00000000-0005-0000-0000-0000DA000000}"/>
    <cellStyle name="20% - Accent6 11 2" xfId="242" xr:uid="{00000000-0005-0000-0000-0000DB000000}"/>
    <cellStyle name="20% - Accent6 11 3" xfId="243" xr:uid="{00000000-0005-0000-0000-0000DC000000}"/>
    <cellStyle name="20% - Accent6 12" xfId="244" xr:uid="{00000000-0005-0000-0000-0000DD000000}"/>
    <cellStyle name="20% - Accent6 12 2" xfId="245" xr:uid="{00000000-0005-0000-0000-0000DE000000}"/>
    <cellStyle name="20% - Accent6 12 3" xfId="246" xr:uid="{00000000-0005-0000-0000-0000DF000000}"/>
    <cellStyle name="20% - Accent6 13" xfId="247" xr:uid="{00000000-0005-0000-0000-0000E0000000}"/>
    <cellStyle name="20% - Accent6 14" xfId="248" xr:uid="{00000000-0005-0000-0000-0000E1000000}"/>
    <cellStyle name="20% - Accent6 15" xfId="249" xr:uid="{00000000-0005-0000-0000-0000E2000000}"/>
    <cellStyle name="20% - Accent6 2" xfId="250" xr:uid="{00000000-0005-0000-0000-0000E3000000}"/>
    <cellStyle name="20% - Accent6 2 2" xfId="251" xr:uid="{00000000-0005-0000-0000-0000E4000000}"/>
    <cellStyle name="20% - Accent6 2 3" xfId="252" xr:uid="{00000000-0005-0000-0000-0000E5000000}"/>
    <cellStyle name="20% - Accent6 2 4" xfId="253" xr:uid="{00000000-0005-0000-0000-0000E6000000}"/>
    <cellStyle name="20% - Accent6 2 5" xfId="254" xr:uid="{00000000-0005-0000-0000-0000E7000000}"/>
    <cellStyle name="20% - Accent6 2 6" xfId="255" xr:uid="{00000000-0005-0000-0000-0000E8000000}"/>
    <cellStyle name="20% - Accent6 2 7" xfId="256" xr:uid="{00000000-0005-0000-0000-0000E9000000}"/>
    <cellStyle name="20% - Accent6 2 8" xfId="257" xr:uid="{00000000-0005-0000-0000-0000EA000000}"/>
    <cellStyle name="20% - Accent6 3" xfId="258" xr:uid="{00000000-0005-0000-0000-0000EB000000}"/>
    <cellStyle name="20% - Accent6 3 2" xfId="259" xr:uid="{00000000-0005-0000-0000-0000EC000000}"/>
    <cellStyle name="20% - Accent6 3 3" xfId="260" xr:uid="{00000000-0005-0000-0000-0000ED000000}"/>
    <cellStyle name="20% - Accent6 3 4" xfId="261" xr:uid="{00000000-0005-0000-0000-0000EE000000}"/>
    <cellStyle name="20% - Accent6 3 5" xfId="262" xr:uid="{00000000-0005-0000-0000-0000EF000000}"/>
    <cellStyle name="20% - Accent6 3 6" xfId="263" xr:uid="{00000000-0005-0000-0000-0000F0000000}"/>
    <cellStyle name="20% - Accent6 3 7" xfId="264" xr:uid="{00000000-0005-0000-0000-0000F1000000}"/>
    <cellStyle name="20% - Accent6 3 8" xfId="265" xr:uid="{00000000-0005-0000-0000-0000F2000000}"/>
    <cellStyle name="20% - Accent6 4" xfId="266" xr:uid="{00000000-0005-0000-0000-0000F3000000}"/>
    <cellStyle name="20% - Accent6 4 2" xfId="267" xr:uid="{00000000-0005-0000-0000-0000F4000000}"/>
    <cellStyle name="20% - Accent6 5" xfId="268" xr:uid="{00000000-0005-0000-0000-0000F5000000}"/>
    <cellStyle name="20% - Accent6 5 2" xfId="269" xr:uid="{00000000-0005-0000-0000-0000F6000000}"/>
    <cellStyle name="20% - Accent6 6" xfId="270" xr:uid="{00000000-0005-0000-0000-0000F7000000}"/>
    <cellStyle name="20% - Accent6 6 2" xfId="271" xr:uid="{00000000-0005-0000-0000-0000F8000000}"/>
    <cellStyle name="20% - Accent6 7" xfId="272" xr:uid="{00000000-0005-0000-0000-0000F9000000}"/>
    <cellStyle name="20% - Accent6 7 2" xfId="273" xr:uid="{00000000-0005-0000-0000-0000FA000000}"/>
    <cellStyle name="20% - Accent6 7 3" xfId="274" xr:uid="{00000000-0005-0000-0000-0000FB000000}"/>
    <cellStyle name="20% - Accent6 8" xfId="275" xr:uid="{00000000-0005-0000-0000-0000FC000000}"/>
    <cellStyle name="20% - Accent6 8 2" xfId="276" xr:uid="{00000000-0005-0000-0000-0000FD000000}"/>
    <cellStyle name="20% - Accent6 8 3" xfId="277" xr:uid="{00000000-0005-0000-0000-0000FE000000}"/>
    <cellStyle name="20% - Accent6 9" xfId="278" xr:uid="{00000000-0005-0000-0000-0000FF000000}"/>
    <cellStyle name="20% - Accent6 9 2" xfId="279" xr:uid="{00000000-0005-0000-0000-000000010000}"/>
    <cellStyle name="20% - Accent6 9 3" xfId="280" xr:uid="{00000000-0005-0000-0000-000001010000}"/>
    <cellStyle name="40% - Accent1 10" xfId="281" xr:uid="{00000000-0005-0000-0000-000002010000}"/>
    <cellStyle name="40% - Accent1 10 2" xfId="282" xr:uid="{00000000-0005-0000-0000-000003010000}"/>
    <cellStyle name="40% - Accent1 10 3" xfId="283" xr:uid="{00000000-0005-0000-0000-000004010000}"/>
    <cellStyle name="40% - Accent1 11" xfId="284" xr:uid="{00000000-0005-0000-0000-000005010000}"/>
    <cellStyle name="40% - Accent1 11 2" xfId="285" xr:uid="{00000000-0005-0000-0000-000006010000}"/>
    <cellStyle name="40% - Accent1 11 3" xfId="286" xr:uid="{00000000-0005-0000-0000-000007010000}"/>
    <cellStyle name="40% - Accent1 12" xfId="287" xr:uid="{00000000-0005-0000-0000-000008010000}"/>
    <cellStyle name="40% - Accent1 12 2" xfId="288" xr:uid="{00000000-0005-0000-0000-000009010000}"/>
    <cellStyle name="40% - Accent1 12 3" xfId="289" xr:uid="{00000000-0005-0000-0000-00000A010000}"/>
    <cellStyle name="40% - Accent1 13" xfId="290" xr:uid="{00000000-0005-0000-0000-00000B010000}"/>
    <cellStyle name="40% - Accent1 14" xfId="291" xr:uid="{00000000-0005-0000-0000-00000C010000}"/>
    <cellStyle name="40% - Accent1 15" xfId="292" xr:uid="{00000000-0005-0000-0000-00000D010000}"/>
    <cellStyle name="40% - Accent1 2" xfId="293" xr:uid="{00000000-0005-0000-0000-00000E010000}"/>
    <cellStyle name="40% - Accent1 2 2" xfId="294" xr:uid="{00000000-0005-0000-0000-00000F010000}"/>
    <cellStyle name="40% - Accent1 2 3" xfId="295" xr:uid="{00000000-0005-0000-0000-000010010000}"/>
    <cellStyle name="40% - Accent1 2 4" xfId="296" xr:uid="{00000000-0005-0000-0000-000011010000}"/>
    <cellStyle name="40% - Accent1 2 5" xfId="297" xr:uid="{00000000-0005-0000-0000-000012010000}"/>
    <cellStyle name="40% - Accent1 2 6" xfId="298" xr:uid="{00000000-0005-0000-0000-000013010000}"/>
    <cellStyle name="40% - Accent1 2 7" xfId="299" xr:uid="{00000000-0005-0000-0000-000014010000}"/>
    <cellStyle name="40% - Accent1 2 8" xfId="300" xr:uid="{00000000-0005-0000-0000-000015010000}"/>
    <cellStyle name="40% - Accent1 3" xfId="301" xr:uid="{00000000-0005-0000-0000-000016010000}"/>
    <cellStyle name="40% - Accent1 3 2" xfId="302" xr:uid="{00000000-0005-0000-0000-000017010000}"/>
    <cellStyle name="40% - Accent1 3 3" xfId="303" xr:uid="{00000000-0005-0000-0000-000018010000}"/>
    <cellStyle name="40% - Accent1 3 4" xfId="304" xr:uid="{00000000-0005-0000-0000-000019010000}"/>
    <cellStyle name="40% - Accent1 3 5" xfId="305" xr:uid="{00000000-0005-0000-0000-00001A010000}"/>
    <cellStyle name="40% - Accent1 3 6" xfId="306" xr:uid="{00000000-0005-0000-0000-00001B010000}"/>
    <cellStyle name="40% - Accent1 3 7" xfId="307" xr:uid="{00000000-0005-0000-0000-00001C010000}"/>
    <cellStyle name="40% - Accent1 3 8" xfId="308" xr:uid="{00000000-0005-0000-0000-00001D010000}"/>
    <cellStyle name="40% - Accent1 4" xfId="309" xr:uid="{00000000-0005-0000-0000-00001E010000}"/>
    <cellStyle name="40% - Accent1 4 2" xfId="310" xr:uid="{00000000-0005-0000-0000-00001F010000}"/>
    <cellStyle name="40% - Accent1 5" xfId="311" xr:uid="{00000000-0005-0000-0000-000020010000}"/>
    <cellStyle name="40% - Accent1 5 2" xfId="312" xr:uid="{00000000-0005-0000-0000-000021010000}"/>
    <cellStyle name="40% - Accent1 6" xfId="313" xr:uid="{00000000-0005-0000-0000-000022010000}"/>
    <cellStyle name="40% - Accent1 6 2" xfId="314" xr:uid="{00000000-0005-0000-0000-000023010000}"/>
    <cellStyle name="40% - Accent1 7" xfId="315" xr:uid="{00000000-0005-0000-0000-000024010000}"/>
    <cellStyle name="40% - Accent1 7 2" xfId="316" xr:uid="{00000000-0005-0000-0000-000025010000}"/>
    <cellStyle name="40% - Accent1 7 3" xfId="317" xr:uid="{00000000-0005-0000-0000-000026010000}"/>
    <cellStyle name="40% - Accent1 8" xfId="318" xr:uid="{00000000-0005-0000-0000-000027010000}"/>
    <cellStyle name="40% - Accent1 8 2" xfId="319" xr:uid="{00000000-0005-0000-0000-000028010000}"/>
    <cellStyle name="40% - Accent1 8 3" xfId="320" xr:uid="{00000000-0005-0000-0000-000029010000}"/>
    <cellStyle name="40% - Accent1 9" xfId="321" xr:uid="{00000000-0005-0000-0000-00002A010000}"/>
    <cellStyle name="40% - Accent1 9 2" xfId="322" xr:uid="{00000000-0005-0000-0000-00002B010000}"/>
    <cellStyle name="40% - Accent1 9 3" xfId="323" xr:uid="{00000000-0005-0000-0000-00002C010000}"/>
    <cellStyle name="40% - Accent2 10" xfId="324" xr:uid="{00000000-0005-0000-0000-00002D010000}"/>
    <cellStyle name="40% - Accent2 10 2" xfId="325" xr:uid="{00000000-0005-0000-0000-00002E010000}"/>
    <cellStyle name="40% - Accent2 10 3" xfId="326" xr:uid="{00000000-0005-0000-0000-00002F010000}"/>
    <cellStyle name="40% - Accent2 11" xfId="327" xr:uid="{00000000-0005-0000-0000-000030010000}"/>
    <cellStyle name="40% - Accent2 11 2" xfId="328" xr:uid="{00000000-0005-0000-0000-000031010000}"/>
    <cellStyle name="40% - Accent2 11 3" xfId="329" xr:uid="{00000000-0005-0000-0000-000032010000}"/>
    <cellStyle name="40% - Accent2 12" xfId="330" xr:uid="{00000000-0005-0000-0000-000033010000}"/>
    <cellStyle name="40% - Accent2 12 2" xfId="331" xr:uid="{00000000-0005-0000-0000-000034010000}"/>
    <cellStyle name="40% - Accent2 12 3" xfId="332" xr:uid="{00000000-0005-0000-0000-000035010000}"/>
    <cellStyle name="40% - Accent2 13" xfId="333" xr:uid="{00000000-0005-0000-0000-000036010000}"/>
    <cellStyle name="40% - Accent2 14" xfId="334" xr:uid="{00000000-0005-0000-0000-000037010000}"/>
    <cellStyle name="40% - Accent2 15" xfId="335" xr:uid="{00000000-0005-0000-0000-000038010000}"/>
    <cellStyle name="40% - Accent2 2" xfId="336" xr:uid="{00000000-0005-0000-0000-000039010000}"/>
    <cellStyle name="40% - Accent2 2 2" xfId="337" xr:uid="{00000000-0005-0000-0000-00003A010000}"/>
    <cellStyle name="40% - Accent2 2 3" xfId="338" xr:uid="{00000000-0005-0000-0000-00003B010000}"/>
    <cellStyle name="40% - Accent2 2 4" xfId="339" xr:uid="{00000000-0005-0000-0000-00003C010000}"/>
    <cellStyle name="40% - Accent2 2 5" xfId="340" xr:uid="{00000000-0005-0000-0000-00003D010000}"/>
    <cellStyle name="40% - Accent2 2 6" xfId="341" xr:uid="{00000000-0005-0000-0000-00003E010000}"/>
    <cellStyle name="40% - Accent2 2 7" xfId="342" xr:uid="{00000000-0005-0000-0000-00003F010000}"/>
    <cellStyle name="40% - Accent2 2 8" xfId="343" xr:uid="{00000000-0005-0000-0000-000040010000}"/>
    <cellStyle name="40% - Accent2 3" xfId="344" xr:uid="{00000000-0005-0000-0000-000041010000}"/>
    <cellStyle name="40% - Accent2 3 2" xfId="345" xr:uid="{00000000-0005-0000-0000-000042010000}"/>
    <cellStyle name="40% - Accent2 3 3" xfId="346" xr:uid="{00000000-0005-0000-0000-000043010000}"/>
    <cellStyle name="40% - Accent2 3 4" xfId="347" xr:uid="{00000000-0005-0000-0000-000044010000}"/>
    <cellStyle name="40% - Accent2 3 5" xfId="348" xr:uid="{00000000-0005-0000-0000-000045010000}"/>
    <cellStyle name="40% - Accent2 3 6" xfId="349" xr:uid="{00000000-0005-0000-0000-000046010000}"/>
    <cellStyle name="40% - Accent2 3 7" xfId="350" xr:uid="{00000000-0005-0000-0000-000047010000}"/>
    <cellStyle name="40% - Accent2 3 8" xfId="351" xr:uid="{00000000-0005-0000-0000-000048010000}"/>
    <cellStyle name="40% - Accent2 4" xfId="352" xr:uid="{00000000-0005-0000-0000-000049010000}"/>
    <cellStyle name="40% - Accent2 4 2" xfId="353" xr:uid="{00000000-0005-0000-0000-00004A010000}"/>
    <cellStyle name="40% - Accent2 5" xfId="354" xr:uid="{00000000-0005-0000-0000-00004B010000}"/>
    <cellStyle name="40% - Accent2 5 2" xfId="355" xr:uid="{00000000-0005-0000-0000-00004C010000}"/>
    <cellStyle name="40% - Accent2 6" xfId="356" xr:uid="{00000000-0005-0000-0000-00004D010000}"/>
    <cellStyle name="40% - Accent2 6 2" xfId="357" xr:uid="{00000000-0005-0000-0000-00004E010000}"/>
    <cellStyle name="40% - Accent2 7" xfId="358" xr:uid="{00000000-0005-0000-0000-00004F010000}"/>
    <cellStyle name="40% - Accent2 7 2" xfId="359" xr:uid="{00000000-0005-0000-0000-000050010000}"/>
    <cellStyle name="40% - Accent2 7 3" xfId="360" xr:uid="{00000000-0005-0000-0000-000051010000}"/>
    <cellStyle name="40% - Accent2 8" xfId="361" xr:uid="{00000000-0005-0000-0000-000052010000}"/>
    <cellStyle name="40% - Accent2 8 2" xfId="362" xr:uid="{00000000-0005-0000-0000-000053010000}"/>
    <cellStyle name="40% - Accent2 8 3" xfId="363" xr:uid="{00000000-0005-0000-0000-000054010000}"/>
    <cellStyle name="40% - Accent2 9" xfId="364" xr:uid="{00000000-0005-0000-0000-000055010000}"/>
    <cellStyle name="40% - Accent2 9 2" xfId="365" xr:uid="{00000000-0005-0000-0000-000056010000}"/>
    <cellStyle name="40% - Accent2 9 3" xfId="366" xr:uid="{00000000-0005-0000-0000-000057010000}"/>
    <cellStyle name="40% - Accent3 10" xfId="367" xr:uid="{00000000-0005-0000-0000-000058010000}"/>
    <cellStyle name="40% - Accent3 10 2" xfId="368" xr:uid="{00000000-0005-0000-0000-000059010000}"/>
    <cellStyle name="40% - Accent3 10 3" xfId="369" xr:uid="{00000000-0005-0000-0000-00005A010000}"/>
    <cellStyle name="40% - Accent3 11" xfId="370" xr:uid="{00000000-0005-0000-0000-00005B010000}"/>
    <cellStyle name="40% - Accent3 11 2" xfId="371" xr:uid="{00000000-0005-0000-0000-00005C010000}"/>
    <cellStyle name="40% - Accent3 11 3" xfId="372" xr:uid="{00000000-0005-0000-0000-00005D010000}"/>
    <cellStyle name="40% - Accent3 12" xfId="373" xr:uid="{00000000-0005-0000-0000-00005E010000}"/>
    <cellStyle name="40% - Accent3 12 2" xfId="374" xr:uid="{00000000-0005-0000-0000-00005F010000}"/>
    <cellStyle name="40% - Accent3 12 3" xfId="375" xr:uid="{00000000-0005-0000-0000-000060010000}"/>
    <cellStyle name="40% - Accent3 13" xfId="376" xr:uid="{00000000-0005-0000-0000-000061010000}"/>
    <cellStyle name="40% - Accent3 14" xfId="377" xr:uid="{00000000-0005-0000-0000-000062010000}"/>
    <cellStyle name="40% - Accent3 15" xfId="378" xr:uid="{00000000-0005-0000-0000-000063010000}"/>
    <cellStyle name="40% - Accent3 2" xfId="379" xr:uid="{00000000-0005-0000-0000-000064010000}"/>
    <cellStyle name="40% - Accent3 2 2" xfId="380" xr:uid="{00000000-0005-0000-0000-000065010000}"/>
    <cellStyle name="40% - Accent3 2 3" xfId="381" xr:uid="{00000000-0005-0000-0000-000066010000}"/>
    <cellStyle name="40% - Accent3 2 4" xfId="382" xr:uid="{00000000-0005-0000-0000-000067010000}"/>
    <cellStyle name="40% - Accent3 2 5" xfId="383" xr:uid="{00000000-0005-0000-0000-000068010000}"/>
    <cellStyle name="40% - Accent3 2 6" xfId="384" xr:uid="{00000000-0005-0000-0000-000069010000}"/>
    <cellStyle name="40% - Accent3 2 7" xfId="385" xr:uid="{00000000-0005-0000-0000-00006A010000}"/>
    <cellStyle name="40% - Accent3 2 8" xfId="386" xr:uid="{00000000-0005-0000-0000-00006B010000}"/>
    <cellStyle name="40% - Accent3 3" xfId="387" xr:uid="{00000000-0005-0000-0000-00006C010000}"/>
    <cellStyle name="40% - Accent3 3 2" xfId="388" xr:uid="{00000000-0005-0000-0000-00006D010000}"/>
    <cellStyle name="40% - Accent3 3 3" xfId="389" xr:uid="{00000000-0005-0000-0000-00006E010000}"/>
    <cellStyle name="40% - Accent3 3 4" xfId="390" xr:uid="{00000000-0005-0000-0000-00006F010000}"/>
    <cellStyle name="40% - Accent3 3 5" xfId="391" xr:uid="{00000000-0005-0000-0000-000070010000}"/>
    <cellStyle name="40% - Accent3 3 6" xfId="392" xr:uid="{00000000-0005-0000-0000-000071010000}"/>
    <cellStyle name="40% - Accent3 3 7" xfId="393" xr:uid="{00000000-0005-0000-0000-000072010000}"/>
    <cellStyle name="40% - Accent3 3 8" xfId="394" xr:uid="{00000000-0005-0000-0000-000073010000}"/>
    <cellStyle name="40% - Accent3 4" xfId="395" xr:uid="{00000000-0005-0000-0000-000074010000}"/>
    <cellStyle name="40% - Accent3 4 2" xfId="396" xr:uid="{00000000-0005-0000-0000-000075010000}"/>
    <cellStyle name="40% - Accent3 5" xfId="397" xr:uid="{00000000-0005-0000-0000-000076010000}"/>
    <cellStyle name="40% - Accent3 5 2" xfId="398" xr:uid="{00000000-0005-0000-0000-000077010000}"/>
    <cellStyle name="40% - Accent3 6" xfId="399" xr:uid="{00000000-0005-0000-0000-000078010000}"/>
    <cellStyle name="40% - Accent3 6 2" xfId="400" xr:uid="{00000000-0005-0000-0000-000079010000}"/>
    <cellStyle name="40% - Accent3 7" xfId="401" xr:uid="{00000000-0005-0000-0000-00007A010000}"/>
    <cellStyle name="40% - Accent3 7 2" xfId="402" xr:uid="{00000000-0005-0000-0000-00007B010000}"/>
    <cellStyle name="40% - Accent3 7 3" xfId="403" xr:uid="{00000000-0005-0000-0000-00007C010000}"/>
    <cellStyle name="40% - Accent3 8" xfId="404" xr:uid="{00000000-0005-0000-0000-00007D010000}"/>
    <cellStyle name="40% - Accent3 8 2" xfId="405" xr:uid="{00000000-0005-0000-0000-00007E010000}"/>
    <cellStyle name="40% - Accent3 8 3" xfId="406" xr:uid="{00000000-0005-0000-0000-00007F010000}"/>
    <cellStyle name="40% - Accent3 9" xfId="407" xr:uid="{00000000-0005-0000-0000-000080010000}"/>
    <cellStyle name="40% - Accent3 9 2" xfId="408" xr:uid="{00000000-0005-0000-0000-000081010000}"/>
    <cellStyle name="40% - Accent3 9 3" xfId="409" xr:uid="{00000000-0005-0000-0000-000082010000}"/>
    <cellStyle name="40% - Accent4 10" xfId="410" xr:uid="{00000000-0005-0000-0000-000083010000}"/>
    <cellStyle name="40% - Accent4 10 2" xfId="411" xr:uid="{00000000-0005-0000-0000-000084010000}"/>
    <cellStyle name="40% - Accent4 10 3" xfId="412" xr:uid="{00000000-0005-0000-0000-000085010000}"/>
    <cellStyle name="40% - Accent4 11" xfId="413" xr:uid="{00000000-0005-0000-0000-000086010000}"/>
    <cellStyle name="40% - Accent4 11 2" xfId="414" xr:uid="{00000000-0005-0000-0000-000087010000}"/>
    <cellStyle name="40% - Accent4 11 3" xfId="415" xr:uid="{00000000-0005-0000-0000-000088010000}"/>
    <cellStyle name="40% - Accent4 12" xfId="416" xr:uid="{00000000-0005-0000-0000-000089010000}"/>
    <cellStyle name="40% - Accent4 12 2" xfId="417" xr:uid="{00000000-0005-0000-0000-00008A010000}"/>
    <cellStyle name="40% - Accent4 12 3" xfId="418" xr:uid="{00000000-0005-0000-0000-00008B010000}"/>
    <cellStyle name="40% - Accent4 13" xfId="419" xr:uid="{00000000-0005-0000-0000-00008C010000}"/>
    <cellStyle name="40% - Accent4 14" xfId="420" xr:uid="{00000000-0005-0000-0000-00008D010000}"/>
    <cellStyle name="40% - Accent4 15" xfId="421" xr:uid="{00000000-0005-0000-0000-00008E010000}"/>
    <cellStyle name="40% - Accent4 2" xfId="422" xr:uid="{00000000-0005-0000-0000-00008F010000}"/>
    <cellStyle name="40% - Accent4 2 2" xfId="423" xr:uid="{00000000-0005-0000-0000-000090010000}"/>
    <cellStyle name="40% - Accent4 2 3" xfId="424" xr:uid="{00000000-0005-0000-0000-000091010000}"/>
    <cellStyle name="40% - Accent4 2 4" xfId="425" xr:uid="{00000000-0005-0000-0000-000092010000}"/>
    <cellStyle name="40% - Accent4 2 5" xfId="426" xr:uid="{00000000-0005-0000-0000-000093010000}"/>
    <cellStyle name="40% - Accent4 2 6" xfId="427" xr:uid="{00000000-0005-0000-0000-000094010000}"/>
    <cellStyle name="40% - Accent4 2 7" xfId="428" xr:uid="{00000000-0005-0000-0000-000095010000}"/>
    <cellStyle name="40% - Accent4 2 8" xfId="429" xr:uid="{00000000-0005-0000-0000-000096010000}"/>
    <cellStyle name="40% - Accent4 3" xfId="430" xr:uid="{00000000-0005-0000-0000-000097010000}"/>
    <cellStyle name="40% - Accent4 3 2" xfId="431" xr:uid="{00000000-0005-0000-0000-000098010000}"/>
    <cellStyle name="40% - Accent4 3 3" xfId="432" xr:uid="{00000000-0005-0000-0000-000099010000}"/>
    <cellStyle name="40% - Accent4 3 4" xfId="433" xr:uid="{00000000-0005-0000-0000-00009A010000}"/>
    <cellStyle name="40% - Accent4 3 5" xfId="434" xr:uid="{00000000-0005-0000-0000-00009B010000}"/>
    <cellStyle name="40% - Accent4 3 6" xfId="435" xr:uid="{00000000-0005-0000-0000-00009C010000}"/>
    <cellStyle name="40% - Accent4 3 7" xfId="436" xr:uid="{00000000-0005-0000-0000-00009D010000}"/>
    <cellStyle name="40% - Accent4 3 8" xfId="437" xr:uid="{00000000-0005-0000-0000-00009E010000}"/>
    <cellStyle name="40% - Accent4 4" xfId="438" xr:uid="{00000000-0005-0000-0000-00009F010000}"/>
    <cellStyle name="40% - Accent4 4 2" xfId="439" xr:uid="{00000000-0005-0000-0000-0000A0010000}"/>
    <cellStyle name="40% - Accent4 5" xfId="440" xr:uid="{00000000-0005-0000-0000-0000A1010000}"/>
    <cellStyle name="40% - Accent4 5 2" xfId="441" xr:uid="{00000000-0005-0000-0000-0000A2010000}"/>
    <cellStyle name="40% - Accent4 6" xfId="442" xr:uid="{00000000-0005-0000-0000-0000A3010000}"/>
    <cellStyle name="40% - Accent4 6 2" xfId="443" xr:uid="{00000000-0005-0000-0000-0000A4010000}"/>
    <cellStyle name="40% - Accent4 7" xfId="444" xr:uid="{00000000-0005-0000-0000-0000A5010000}"/>
    <cellStyle name="40% - Accent4 7 2" xfId="445" xr:uid="{00000000-0005-0000-0000-0000A6010000}"/>
    <cellStyle name="40% - Accent4 7 3" xfId="446" xr:uid="{00000000-0005-0000-0000-0000A7010000}"/>
    <cellStyle name="40% - Accent4 8" xfId="447" xr:uid="{00000000-0005-0000-0000-0000A8010000}"/>
    <cellStyle name="40% - Accent4 8 2" xfId="448" xr:uid="{00000000-0005-0000-0000-0000A9010000}"/>
    <cellStyle name="40% - Accent4 8 3" xfId="449" xr:uid="{00000000-0005-0000-0000-0000AA010000}"/>
    <cellStyle name="40% - Accent4 9" xfId="450" xr:uid="{00000000-0005-0000-0000-0000AB010000}"/>
    <cellStyle name="40% - Accent4 9 2" xfId="451" xr:uid="{00000000-0005-0000-0000-0000AC010000}"/>
    <cellStyle name="40% - Accent4 9 3" xfId="452" xr:uid="{00000000-0005-0000-0000-0000AD010000}"/>
    <cellStyle name="40% - Accent5 10" xfId="453" xr:uid="{00000000-0005-0000-0000-0000AE010000}"/>
    <cellStyle name="40% - Accent5 10 2" xfId="454" xr:uid="{00000000-0005-0000-0000-0000AF010000}"/>
    <cellStyle name="40% - Accent5 10 3" xfId="455" xr:uid="{00000000-0005-0000-0000-0000B0010000}"/>
    <cellStyle name="40% - Accent5 11" xfId="456" xr:uid="{00000000-0005-0000-0000-0000B1010000}"/>
    <cellStyle name="40% - Accent5 11 2" xfId="457" xr:uid="{00000000-0005-0000-0000-0000B2010000}"/>
    <cellStyle name="40% - Accent5 11 3" xfId="458" xr:uid="{00000000-0005-0000-0000-0000B3010000}"/>
    <cellStyle name="40% - Accent5 12" xfId="459" xr:uid="{00000000-0005-0000-0000-0000B4010000}"/>
    <cellStyle name="40% - Accent5 12 2" xfId="460" xr:uid="{00000000-0005-0000-0000-0000B5010000}"/>
    <cellStyle name="40% - Accent5 12 3" xfId="461" xr:uid="{00000000-0005-0000-0000-0000B6010000}"/>
    <cellStyle name="40% - Accent5 13" xfId="462" xr:uid="{00000000-0005-0000-0000-0000B7010000}"/>
    <cellStyle name="40% - Accent5 14" xfId="463" xr:uid="{00000000-0005-0000-0000-0000B8010000}"/>
    <cellStyle name="40% - Accent5 15" xfId="464" xr:uid="{00000000-0005-0000-0000-0000B9010000}"/>
    <cellStyle name="40% - Accent5 2" xfId="465" xr:uid="{00000000-0005-0000-0000-0000BA010000}"/>
    <cellStyle name="40% - Accent5 2 2" xfId="466" xr:uid="{00000000-0005-0000-0000-0000BB010000}"/>
    <cellStyle name="40% - Accent5 2 3" xfId="467" xr:uid="{00000000-0005-0000-0000-0000BC010000}"/>
    <cellStyle name="40% - Accent5 2 4" xfId="468" xr:uid="{00000000-0005-0000-0000-0000BD010000}"/>
    <cellStyle name="40% - Accent5 2 5" xfId="469" xr:uid="{00000000-0005-0000-0000-0000BE010000}"/>
    <cellStyle name="40% - Accent5 2 6" xfId="470" xr:uid="{00000000-0005-0000-0000-0000BF010000}"/>
    <cellStyle name="40% - Accent5 2 7" xfId="471" xr:uid="{00000000-0005-0000-0000-0000C0010000}"/>
    <cellStyle name="40% - Accent5 2 8" xfId="472" xr:uid="{00000000-0005-0000-0000-0000C1010000}"/>
    <cellStyle name="40% - Accent5 3" xfId="473" xr:uid="{00000000-0005-0000-0000-0000C2010000}"/>
    <cellStyle name="40% - Accent5 3 2" xfId="474" xr:uid="{00000000-0005-0000-0000-0000C3010000}"/>
    <cellStyle name="40% - Accent5 3 3" xfId="475" xr:uid="{00000000-0005-0000-0000-0000C4010000}"/>
    <cellStyle name="40% - Accent5 3 4" xfId="476" xr:uid="{00000000-0005-0000-0000-0000C5010000}"/>
    <cellStyle name="40% - Accent5 3 5" xfId="477" xr:uid="{00000000-0005-0000-0000-0000C6010000}"/>
    <cellStyle name="40% - Accent5 3 6" xfId="478" xr:uid="{00000000-0005-0000-0000-0000C7010000}"/>
    <cellStyle name="40% - Accent5 3 7" xfId="479" xr:uid="{00000000-0005-0000-0000-0000C8010000}"/>
    <cellStyle name="40% - Accent5 3 8" xfId="480" xr:uid="{00000000-0005-0000-0000-0000C9010000}"/>
    <cellStyle name="40% - Accent5 4" xfId="481" xr:uid="{00000000-0005-0000-0000-0000CA010000}"/>
    <cellStyle name="40% - Accent5 4 2" xfId="482" xr:uid="{00000000-0005-0000-0000-0000CB010000}"/>
    <cellStyle name="40% - Accent5 5" xfId="483" xr:uid="{00000000-0005-0000-0000-0000CC010000}"/>
    <cellStyle name="40% - Accent5 5 2" xfId="484" xr:uid="{00000000-0005-0000-0000-0000CD010000}"/>
    <cellStyle name="40% - Accent5 6" xfId="485" xr:uid="{00000000-0005-0000-0000-0000CE010000}"/>
    <cellStyle name="40% - Accent5 6 2" xfId="486" xr:uid="{00000000-0005-0000-0000-0000CF010000}"/>
    <cellStyle name="40% - Accent5 7" xfId="487" xr:uid="{00000000-0005-0000-0000-0000D0010000}"/>
    <cellStyle name="40% - Accent5 7 2" xfId="488" xr:uid="{00000000-0005-0000-0000-0000D1010000}"/>
    <cellStyle name="40% - Accent5 7 3" xfId="489" xr:uid="{00000000-0005-0000-0000-0000D2010000}"/>
    <cellStyle name="40% - Accent5 8" xfId="490" xr:uid="{00000000-0005-0000-0000-0000D3010000}"/>
    <cellStyle name="40% - Accent5 8 2" xfId="491" xr:uid="{00000000-0005-0000-0000-0000D4010000}"/>
    <cellStyle name="40% - Accent5 8 3" xfId="492" xr:uid="{00000000-0005-0000-0000-0000D5010000}"/>
    <cellStyle name="40% - Accent5 9" xfId="493" xr:uid="{00000000-0005-0000-0000-0000D6010000}"/>
    <cellStyle name="40% - Accent5 9 2" xfId="494" xr:uid="{00000000-0005-0000-0000-0000D7010000}"/>
    <cellStyle name="40% - Accent5 9 3" xfId="495" xr:uid="{00000000-0005-0000-0000-0000D8010000}"/>
    <cellStyle name="40% - Accent6 10" xfId="496" xr:uid="{00000000-0005-0000-0000-0000D9010000}"/>
    <cellStyle name="40% - Accent6 10 2" xfId="497" xr:uid="{00000000-0005-0000-0000-0000DA010000}"/>
    <cellStyle name="40% - Accent6 10 3" xfId="498" xr:uid="{00000000-0005-0000-0000-0000DB010000}"/>
    <cellStyle name="40% - Accent6 11" xfId="499" xr:uid="{00000000-0005-0000-0000-0000DC010000}"/>
    <cellStyle name="40% - Accent6 11 2" xfId="500" xr:uid="{00000000-0005-0000-0000-0000DD010000}"/>
    <cellStyle name="40% - Accent6 11 3" xfId="501" xr:uid="{00000000-0005-0000-0000-0000DE010000}"/>
    <cellStyle name="40% - Accent6 12" xfId="502" xr:uid="{00000000-0005-0000-0000-0000DF010000}"/>
    <cellStyle name="40% - Accent6 12 2" xfId="503" xr:uid="{00000000-0005-0000-0000-0000E0010000}"/>
    <cellStyle name="40% - Accent6 12 3" xfId="504" xr:uid="{00000000-0005-0000-0000-0000E1010000}"/>
    <cellStyle name="40% - Accent6 13" xfId="505" xr:uid="{00000000-0005-0000-0000-0000E2010000}"/>
    <cellStyle name="40% - Accent6 14" xfId="506" xr:uid="{00000000-0005-0000-0000-0000E3010000}"/>
    <cellStyle name="40% - Accent6 15" xfId="507" xr:uid="{00000000-0005-0000-0000-0000E4010000}"/>
    <cellStyle name="40% - Accent6 2" xfId="508" xr:uid="{00000000-0005-0000-0000-0000E5010000}"/>
    <cellStyle name="40% - Accent6 2 2" xfId="509" xr:uid="{00000000-0005-0000-0000-0000E6010000}"/>
    <cellStyle name="40% - Accent6 2 3" xfId="510" xr:uid="{00000000-0005-0000-0000-0000E7010000}"/>
    <cellStyle name="40% - Accent6 2 4" xfId="511" xr:uid="{00000000-0005-0000-0000-0000E8010000}"/>
    <cellStyle name="40% - Accent6 2 5" xfId="512" xr:uid="{00000000-0005-0000-0000-0000E9010000}"/>
    <cellStyle name="40% - Accent6 2 6" xfId="513" xr:uid="{00000000-0005-0000-0000-0000EA010000}"/>
    <cellStyle name="40% - Accent6 2 7" xfId="514" xr:uid="{00000000-0005-0000-0000-0000EB010000}"/>
    <cellStyle name="40% - Accent6 2 8" xfId="515" xr:uid="{00000000-0005-0000-0000-0000EC010000}"/>
    <cellStyle name="40% - Accent6 3" xfId="516" xr:uid="{00000000-0005-0000-0000-0000ED010000}"/>
    <cellStyle name="40% - Accent6 3 2" xfId="517" xr:uid="{00000000-0005-0000-0000-0000EE010000}"/>
    <cellStyle name="40% - Accent6 3 3" xfId="518" xr:uid="{00000000-0005-0000-0000-0000EF010000}"/>
    <cellStyle name="40% - Accent6 3 4" xfId="519" xr:uid="{00000000-0005-0000-0000-0000F0010000}"/>
    <cellStyle name="40% - Accent6 3 5" xfId="520" xr:uid="{00000000-0005-0000-0000-0000F1010000}"/>
    <cellStyle name="40% - Accent6 3 6" xfId="521" xr:uid="{00000000-0005-0000-0000-0000F2010000}"/>
    <cellStyle name="40% - Accent6 3 7" xfId="522" xr:uid="{00000000-0005-0000-0000-0000F3010000}"/>
    <cellStyle name="40% - Accent6 3 8" xfId="523" xr:uid="{00000000-0005-0000-0000-0000F4010000}"/>
    <cellStyle name="40% - Accent6 4" xfId="524" xr:uid="{00000000-0005-0000-0000-0000F5010000}"/>
    <cellStyle name="40% - Accent6 4 2" xfId="525" xr:uid="{00000000-0005-0000-0000-0000F6010000}"/>
    <cellStyle name="40% - Accent6 5" xfId="526" xr:uid="{00000000-0005-0000-0000-0000F7010000}"/>
    <cellStyle name="40% - Accent6 5 2" xfId="527" xr:uid="{00000000-0005-0000-0000-0000F8010000}"/>
    <cellStyle name="40% - Accent6 6" xfId="528" xr:uid="{00000000-0005-0000-0000-0000F9010000}"/>
    <cellStyle name="40% - Accent6 6 2" xfId="529" xr:uid="{00000000-0005-0000-0000-0000FA010000}"/>
    <cellStyle name="40% - Accent6 7" xfId="530" xr:uid="{00000000-0005-0000-0000-0000FB010000}"/>
    <cellStyle name="40% - Accent6 7 2" xfId="531" xr:uid="{00000000-0005-0000-0000-0000FC010000}"/>
    <cellStyle name="40% - Accent6 7 3" xfId="532" xr:uid="{00000000-0005-0000-0000-0000FD010000}"/>
    <cellStyle name="40% - Accent6 8" xfId="533" xr:uid="{00000000-0005-0000-0000-0000FE010000}"/>
    <cellStyle name="40% - Accent6 8 2" xfId="534" xr:uid="{00000000-0005-0000-0000-0000FF010000}"/>
    <cellStyle name="40% - Accent6 8 3" xfId="535" xr:uid="{00000000-0005-0000-0000-000000020000}"/>
    <cellStyle name="40% - Accent6 9" xfId="536" xr:uid="{00000000-0005-0000-0000-000001020000}"/>
    <cellStyle name="40% - Accent6 9 2" xfId="537" xr:uid="{00000000-0005-0000-0000-000002020000}"/>
    <cellStyle name="40% - Accent6 9 3" xfId="538" xr:uid="{00000000-0005-0000-0000-000003020000}"/>
    <cellStyle name="60% - Accent1 10" xfId="539" xr:uid="{00000000-0005-0000-0000-000004020000}"/>
    <cellStyle name="60% - Accent1 10 2" xfId="540" xr:uid="{00000000-0005-0000-0000-000005020000}"/>
    <cellStyle name="60% - Accent1 10 3" xfId="541" xr:uid="{00000000-0005-0000-0000-000006020000}"/>
    <cellStyle name="60% - Accent1 11" xfId="542" xr:uid="{00000000-0005-0000-0000-000007020000}"/>
    <cellStyle name="60% - Accent1 11 2" xfId="543" xr:uid="{00000000-0005-0000-0000-000008020000}"/>
    <cellStyle name="60% - Accent1 11 3" xfId="544" xr:uid="{00000000-0005-0000-0000-000009020000}"/>
    <cellStyle name="60% - Accent1 12" xfId="545" xr:uid="{00000000-0005-0000-0000-00000A020000}"/>
    <cellStyle name="60% - Accent1 12 2" xfId="546" xr:uid="{00000000-0005-0000-0000-00000B020000}"/>
    <cellStyle name="60% - Accent1 12 3" xfId="547" xr:uid="{00000000-0005-0000-0000-00000C020000}"/>
    <cellStyle name="60% - Accent1 13" xfId="548" xr:uid="{00000000-0005-0000-0000-00000D020000}"/>
    <cellStyle name="60% - Accent1 14" xfId="549" xr:uid="{00000000-0005-0000-0000-00000E020000}"/>
    <cellStyle name="60% - Accent1 15" xfId="550" xr:uid="{00000000-0005-0000-0000-00000F020000}"/>
    <cellStyle name="60% - Accent1 2" xfId="551" xr:uid="{00000000-0005-0000-0000-000010020000}"/>
    <cellStyle name="60% - Accent1 2 2" xfId="552" xr:uid="{00000000-0005-0000-0000-000011020000}"/>
    <cellStyle name="60% - Accent1 2 3" xfId="553" xr:uid="{00000000-0005-0000-0000-000012020000}"/>
    <cellStyle name="60% - Accent1 2 4" xfId="554" xr:uid="{00000000-0005-0000-0000-000013020000}"/>
    <cellStyle name="60% - Accent1 2 5" xfId="555" xr:uid="{00000000-0005-0000-0000-000014020000}"/>
    <cellStyle name="60% - Accent1 2 6" xfId="556" xr:uid="{00000000-0005-0000-0000-000015020000}"/>
    <cellStyle name="60% - Accent1 2 7" xfId="557" xr:uid="{00000000-0005-0000-0000-000016020000}"/>
    <cellStyle name="60% - Accent1 2 8" xfId="558" xr:uid="{00000000-0005-0000-0000-000017020000}"/>
    <cellStyle name="60% - Accent1 3" xfId="559" xr:uid="{00000000-0005-0000-0000-000018020000}"/>
    <cellStyle name="60% - Accent1 3 2" xfId="560" xr:uid="{00000000-0005-0000-0000-000019020000}"/>
    <cellStyle name="60% - Accent1 3 3" xfId="561" xr:uid="{00000000-0005-0000-0000-00001A020000}"/>
    <cellStyle name="60% - Accent1 3 4" xfId="562" xr:uid="{00000000-0005-0000-0000-00001B020000}"/>
    <cellStyle name="60% - Accent1 3 5" xfId="563" xr:uid="{00000000-0005-0000-0000-00001C020000}"/>
    <cellStyle name="60% - Accent1 3 6" xfId="564" xr:uid="{00000000-0005-0000-0000-00001D020000}"/>
    <cellStyle name="60% - Accent1 3 7" xfId="565" xr:uid="{00000000-0005-0000-0000-00001E020000}"/>
    <cellStyle name="60% - Accent1 3 8" xfId="566" xr:uid="{00000000-0005-0000-0000-00001F020000}"/>
    <cellStyle name="60% - Accent1 4" xfId="567" xr:uid="{00000000-0005-0000-0000-000020020000}"/>
    <cellStyle name="60% - Accent1 4 2" xfId="568" xr:uid="{00000000-0005-0000-0000-000021020000}"/>
    <cellStyle name="60% - Accent1 5" xfId="569" xr:uid="{00000000-0005-0000-0000-000022020000}"/>
    <cellStyle name="60% - Accent1 5 2" xfId="570" xr:uid="{00000000-0005-0000-0000-000023020000}"/>
    <cellStyle name="60% - Accent1 6" xfId="571" xr:uid="{00000000-0005-0000-0000-000024020000}"/>
    <cellStyle name="60% - Accent1 6 2" xfId="572" xr:uid="{00000000-0005-0000-0000-000025020000}"/>
    <cellStyle name="60% - Accent1 7" xfId="573" xr:uid="{00000000-0005-0000-0000-000026020000}"/>
    <cellStyle name="60% - Accent1 7 2" xfId="574" xr:uid="{00000000-0005-0000-0000-000027020000}"/>
    <cellStyle name="60% - Accent1 7 3" xfId="575" xr:uid="{00000000-0005-0000-0000-000028020000}"/>
    <cellStyle name="60% - Accent1 8" xfId="576" xr:uid="{00000000-0005-0000-0000-000029020000}"/>
    <cellStyle name="60% - Accent1 8 2" xfId="577" xr:uid="{00000000-0005-0000-0000-00002A020000}"/>
    <cellStyle name="60% - Accent1 8 3" xfId="578" xr:uid="{00000000-0005-0000-0000-00002B020000}"/>
    <cellStyle name="60% - Accent1 9" xfId="579" xr:uid="{00000000-0005-0000-0000-00002C020000}"/>
    <cellStyle name="60% - Accent1 9 2" xfId="580" xr:uid="{00000000-0005-0000-0000-00002D020000}"/>
    <cellStyle name="60% - Accent1 9 3" xfId="581" xr:uid="{00000000-0005-0000-0000-00002E020000}"/>
    <cellStyle name="60% - Accent2 10" xfId="582" xr:uid="{00000000-0005-0000-0000-00002F020000}"/>
    <cellStyle name="60% - Accent2 10 2" xfId="583" xr:uid="{00000000-0005-0000-0000-000030020000}"/>
    <cellStyle name="60% - Accent2 10 3" xfId="584" xr:uid="{00000000-0005-0000-0000-000031020000}"/>
    <cellStyle name="60% - Accent2 11" xfId="585" xr:uid="{00000000-0005-0000-0000-000032020000}"/>
    <cellStyle name="60% - Accent2 11 2" xfId="586" xr:uid="{00000000-0005-0000-0000-000033020000}"/>
    <cellStyle name="60% - Accent2 11 3" xfId="587" xr:uid="{00000000-0005-0000-0000-000034020000}"/>
    <cellStyle name="60% - Accent2 12" xfId="588" xr:uid="{00000000-0005-0000-0000-000035020000}"/>
    <cellStyle name="60% - Accent2 12 2" xfId="589" xr:uid="{00000000-0005-0000-0000-000036020000}"/>
    <cellStyle name="60% - Accent2 12 3" xfId="590" xr:uid="{00000000-0005-0000-0000-000037020000}"/>
    <cellStyle name="60% - Accent2 13" xfId="591" xr:uid="{00000000-0005-0000-0000-000038020000}"/>
    <cellStyle name="60% - Accent2 14" xfId="592" xr:uid="{00000000-0005-0000-0000-000039020000}"/>
    <cellStyle name="60% - Accent2 15" xfId="593" xr:uid="{00000000-0005-0000-0000-00003A020000}"/>
    <cellStyle name="60% - Accent2 2" xfId="594" xr:uid="{00000000-0005-0000-0000-00003B020000}"/>
    <cellStyle name="60% - Accent2 2 2" xfId="595" xr:uid="{00000000-0005-0000-0000-00003C020000}"/>
    <cellStyle name="60% - Accent2 2 3" xfId="596" xr:uid="{00000000-0005-0000-0000-00003D020000}"/>
    <cellStyle name="60% - Accent2 2 4" xfId="597" xr:uid="{00000000-0005-0000-0000-00003E020000}"/>
    <cellStyle name="60% - Accent2 2 5" xfId="598" xr:uid="{00000000-0005-0000-0000-00003F020000}"/>
    <cellStyle name="60% - Accent2 2 6" xfId="599" xr:uid="{00000000-0005-0000-0000-000040020000}"/>
    <cellStyle name="60% - Accent2 2 7" xfId="600" xr:uid="{00000000-0005-0000-0000-000041020000}"/>
    <cellStyle name="60% - Accent2 2 8" xfId="601" xr:uid="{00000000-0005-0000-0000-000042020000}"/>
    <cellStyle name="60% - Accent2 3" xfId="602" xr:uid="{00000000-0005-0000-0000-000043020000}"/>
    <cellStyle name="60% - Accent2 3 2" xfId="603" xr:uid="{00000000-0005-0000-0000-000044020000}"/>
    <cellStyle name="60% - Accent2 3 3" xfId="604" xr:uid="{00000000-0005-0000-0000-000045020000}"/>
    <cellStyle name="60% - Accent2 3 4" xfId="605" xr:uid="{00000000-0005-0000-0000-000046020000}"/>
    <cellStyle name="60% - Accent2 3 5" xfId="606" xr:uid="{00000000-0005-0000-0000-000047020000}"/>
    <cellStyle name="60% - Accent2 3 6" xfId="607" xr:uid="{00000000-0005-0000-0000-000048020000}"/>
    <cellStyle name="60% - Accent2 3 7" xfId="608" xr:uid="{00000000-0005-0000-0000-000049020000}"/>
    <cellStyle name="60% - Accent2 3 8" xfId="609" xr:uid="{00000000-0005-0000-0000-00004A020000}"/>
    <cellStyle name="60% - Accent2 4" xfId="610" xr:uid="{00000000-0005-0000-0000-00004B020000}"/>
    <cellStyle name="60% - Accent2 4 2" xfId="611" xr:uid="{00000000-0005-0000-0000-00004C020000}"/>
    <cellStyle name="60% - Accent2 5" xfId="612" xr:uid="{00000000-0005-0000-0000-00004D020000}"/>
    <cellStyle name="60% - Accent2 5 2" xfId="613" xr:uid="{00000000-0005-0000-0000-00004E020000}"/>
    <cellStyle name="60% - Accent2 6" xfId="614" xr:uid="{00000000-0005-0000-0000-00004F020000}"/>
    <cellStyle name="60% - Accent2 6 2" xfId="615" xr:uid="{00000000-0005-0000-0000-000050020000}"/>
    <cellStyle name="60% - Accent2 7" xfId="616" xr:uid="{00000000-0005-0000-0000-000051020000}"/>
    <cellStyle name="60% - Accent2 7 2" xfId="617" xr:uid="{00000000-0005-0000-0000-000052020000}"/>
    <cellStyle name="60% - Accent2 7 3" xfId="618" xr:uid="{00000000-0005-0000-0000-000053020000}"/>
    <cellStyle name="60% - Accent2 8" xfId="619" xr:uid="{00000000-0005-0000-0000-000054020000}"/>
    <cellStyle name="60% - Accent2 8 2" xfId="620" xr:uid="{00000000-0005-0000-0000-000055020000}"/>
    <cellStyle name="60% - Accent2 8 3" xfId="621" xr:uid="{00000000-0005-0000-0000-000056020000}"/>
    <cellStyle name="60% - Accent2 9" xfId="622" xr:uid="{00000000-0005-0000-0000-000057020000}"/>
    <cellStyle name="60% - Accent2 9 2" xfId="623" xr:uid="{00000000-0005-0000-0000-000058020000}"/>
    <cellStyle name="60% - Accent2 9 3" xfId="624" xr:uid="{00000000-0005-0000-0000-000059020000}"/>
    <cellStyle name="60% - Accent3 10" xfId="625" xr:uid="{00000000-0005-0000-0000-00005A020000}"/>
    <cellStyle name="60% - Accent3 10 2" xfId="626" xr:uid="{00000000-0005-0000-0000-00005B020000}"/>
    <cellStyle name="60% - Accent3 10 3" xfId="627" xr:uid="{00000000-0005-0000-0000-00005C020000}"/>
    <cellStyle name="60% - Accent3 11" xfId="628" xr:uid="{00000000-0005-0000-0000-00005D020000}"/>
    <cellStyle name="60% - Accent3 11 2" xfId="629" xr:uid="{00000000-0005-0000-0000-00005E020000}"/>
    <cellStyle name="60% - Accent3 11 3" xfId="630" xr:uid="{00000000-0005-0000-0000-00005F020000}"/>
    <cellStyle name="60% - Accent3 12" xfId="631" xr:uid="{00000000-0005-0000-0000-000060020000}"/>
    <cellStyle name="60% - Accent3 12 2" xfId="632" xr:uid="{00000000-0005-0000-0000-000061020000}"/>
    <cellStyle name="60% - Accent3 12 3" xfId="633" xr:uid="{00000000-0005-0000-0000-000062020000}"/>
    <cellStyle name="60% - Accent3 13" xfId="634" xr:uid="{00000000-0005-0000-0000-000063020000}"/>
    <cellStyle name="60% - Accent3 14" xfId="635" xr:uid="{00000000-0005-0000-0000-000064020000}"/>
    <cellStyle name="60% - Accent3 15" xfId="636" xr:uid="{00000000-0005-0000-0000-000065020000}"/>
    <cellStyle name="60% - Accent3 2" xfId="637" xr:uid="{00000000-0005-0000-0000-000066020000}"/>
    <cellStyle name="60% - Accent3 2 2" xfId="638" xr:uid="{00000000-0005-0000-0000-000067020000}"/>
    <cellStyle name="60% - Accent3 2 3" xfId="639" xr:uid="{00000000-0005-0000-0000-000068020000}"/>
    <cellStyle name="60% - Accent3 2 4" xfId="640" xr:uid="{00000000-0005-0000-0000-000069020000}"/>
    <cellStyle name="60% - Accent3 2 5" xfId="641" xr:uid="{00000000-0005-0000-0000-00006A020000}"/>
    <cellStyle name="60% - Accent3 2 6" xfId="642" xr:uid="{00000000-0005-0000-0000-00006B020000}"/>
    <cellStyle name="60% - Accent3 2 7" xfId="643" xr:uid="{00000000-0005-0000-0000-00006C020000}"/>
    <cellStyle name="60% - Accent3 2 8" xfId="644" xr:uid="{00000000-0005-0000-0000-00006D020000}"/>
    <cellStyle name="60% - Accent3 3" xfId="645" xr:uid="{00000000-0005-0000-0000-00006E020000}"/>
    <cellStyle name="60% - Accent3 3 2" xfId="646" xr:uid="{00000000-0005-0000-0000-00006F020000}"/>
    <cellStyle name="60% - Accent3 3 3" xfId="647" xr:uid="{00000000-0005-0000-0000-000070020000}"/>
    <cellStyle name="60% - Accent3 3 4" xfId="648" xr:uid="{00000000-0005-0000-0000-000071020000}"/>
    <cellStyle name="60% - Accent3 3 5" xfId="649" xr:uid="{00000000-0005-0000-0000-000072020000}"/>
    <cellStyle name="60% - Accent3 3 6" xfId="650" xr:uid="{00000000-0005-0000-0000-000073020000}"/>
    <cellStyle name="60% - Accent3 3 7" xfId="651" xr:uid="{00000000-0005-0000-0000-000074020000}"/>
    <cellStyle name="60% - Accent3 3 8" xfId="652" xr:uid="{00000000-0005-0000-0000-000075020000}"/>
    <cellStyle name="60% - Accent3 4" xfId="653" xr:uid="{00000000-0005-0000-0000-000076020000}"/>
    <cellStyle name="60% - Accent3 4 2" xfId="654" xr:uid="{00000000-0005-0000-0000-000077020000}"/>
    <cellStyle name="60% - Accent3 5" xfId="655" xr:uid="{00000000-0005-0000-0000-000078020000}"/>
    <cellStyle name="60% - Accent3 5 2" xfId="656" xr:uid="{00000000-0005-0000-0000-000079020000}"/>
    <cellStyle name="60% - Accent3 6" xfId="657" xr:uid="{00000000-0005-0000-0000-00007A020000}"/>
    <cellStyle name="60% - Accent3 6 2" xfId="658" xr:uid="{00000000-0005-0000-0000-00007B020000}"/>
    <cellStyle name="60% - Accent3 7" xfId="659" xr:uid="{00000000-0005-0000-0000-00007C020000}"/>
    <cellStyle name="60% - Accent3 7 2" xfId="660" xr:uid="{00000000-0005-0000-0000-00007D020000}"/>
    <cellStyle name="60% - Accent3 7 3" xfId="661" xr:uid="{00000000-0005-0000-0000-00007E020000}"/>
    <cellStyle name="60% - Accent3 8" xfId="662" xr:uid="{00000000-0005-0000-0000-00007F020000}"/>
    <cellStyle name="60% - Accent3 8 2" xfId="663" xr:uid="{00000000-0005-0000-0000-000080020000}"/>
    <cellStyle name="60% - Accent3 8 3" xfId="664" xr:uid="{00000000-0005-0000-0000-000081020000}"/>
    <cellStyle name="60% - Accent3 9" xfId="665" xr:uid="{00000000-0005-0000-0000-000082020000}"/>
    <cellStyle name="60% - Accent3 9 2" xfId="666" xr:uid="{00000000-0005-0000-0000-000083020000}"/>
    <cellStyle name="60% - Accent3 9 3" xfId="667" xr:uid="{00000000-0005-0000-0000-000084020000}"/>
    <cellStyle name="60% - Accent4 10" xfId="668" xr:uid="{00000000-0005-0000-0000-000085020000}"/>
    <cellStyle name="60% - Accent4 10 2" xfId="669" xr:uid="{00000000-0005-0000-0000-000086020000}"/>
    <cellStyle name="60% - Accent4 10 3" xfId="670" xr:uid="{00000000-0005-0000-0000-000087020000}"/>
    <cellStyle name="60% - Accent4 11" xfId="671" xr:uid="{00000000-0005-0000-0000-000088020000}"/>
    <cellStyle name="60% - Accent4 11 2" xfId="672" xr:uid="{00000000-0005-0000-0000-000089020000}"/>
    <cellStyle name="60% - Accent4 11 3" xfId="673" xr:uid="{00000000-0005-0000-0000-00008A020000}"/>
    <cellStyle name="60% - Accent4 12" xfId="674" xr:uid="{00000000-0005-0000-0000-00008B020000}"/>
    <cellStyle name="60% - Accent4 12 2" xfId="675" xr:uid="{00000000-0005-0000-0000-00008C020000}"/>
    <cellStyle name="60% - Accent4 12 3" xfId="676" xr:uid="{00000000-0005-0000-0000-00008D020000}"/>
    <cellStyle name="60% - Accent4 13" xfId="677" xr:uid="{00000000-0005-0000-0000-00008E020000}"/>
    <cellStyle name="60% - Accent4 14" xfId="678" xr:uid="{00000000-0005-0000-0000-00008F020000}"/>
    <cellStyle name="60% - Accent4 15" xfId="679" xr:uid="{00000000-0005-0000-0000-000090020000}"/>
    <cellStyle name="60% - Accent4 2" xfId="680" xr:uid="{00000000-0005-0000-0000-000091020000}"/>
    <cellStyle name="60% - Accent4 2 2" xfId="681" xr:uid="{00000000-0005-0000-0000-000092020000}"/>
    <cellStyle name="60% - Accent4 2 3" xfId="682" xr:uid="{00000000-0005-0000-0000-000093020000}"/>
    <cellStyle name="60% - Accent4 2 4" xfId="683" xr:uid="{00000000-0005-0000-0000-000094020000}"/>
    <cellStyle name="60% - Accent4 2 5" xfId="684" xr:uid="{00000000-0005-0000-0000-000095020000}"/>
    <cellStyle name="60% - Accent4 2 6" xfId="685" xr:uid="{00000000-0005-0000-0000-000096020000}"/>
    <cellStyle name="60% - Accent4 2 7" xfId="686" xr:uid="{00000000-0005-0000-0000-000097020000}"/>
    <cellStyle name="60% - Accent4 2 8" xfId="687" xr:uid="{00000000-0005-0000-0000-000098020000}"/>
    <cellStyle name="60% - Accent4 3" xfId="688" xr:uid="{00000000-0005-0000-0000-000099020000}"/>
    <cellStyle name="60% - Accent4 3 2" xfId="689" xr:uid="{00000000-0005-0000-0000-00009A020000}"/>
    <cellStyle name="60% - Accent4 3 3" xfId="690" xr:uid="{00000000-0005-0000-0000-00009B020000}"/>
    <cellStyle name="60% - Accent4 3 4" xfId="691" xr:uid="{00000000-0005-0000-0000-00009C020000}"/>
    <cellStyle name="60% - Accent4 3 5" xfId="692" xr:uid="{00000000-0005-0000-0000-00009D020000}"/>
    <cellStyle name="60% - Accent4 3 6" xfId="693" xr:uid="{00000000-0005-0000-0000-00009E020000}"/>
    <cellStyle name="60% - Accent4 3 7" xfId="694" xr:uid="{00000000-0005-0000-0000-00009F020000}"/>
    <cellStyle name="60% - Accent4 3 8" xfId="695" xr:uid="{00000000-0005-0000-0000-0000A0020000}"/>
    <cellStyle name="60% - Accent4 4" xfId="696" xr:uid="{00000000-0005-0000-0000-0000A1020000}"/>
    <cellStyle name="60% - Accent4 4 2" xfId="697" xr:uid="{00000000-0005-0000-0000-0000A2020000}"/>
    <cellStyle name="60% - Accent4 5" xfId="698" xr:uid="{00000000-0005-0000-0000-0000A3020000}"/>
    <cellStyle name="60% - Accent4 5 2" xfId="699" xr:uid="{00000000-0005-0000-0000-0000A4020000}"/>
    <cellStyle name="60% - Accent4 6" xfId="700" xr:uid="{00000000-0005-0000-0000-0000A5020000}"/>
    <cellStyle name="60% - Accent4 6 2" xfId="701" xr:uid="{00000000-0005-0000-0000-0000A6020000}"/>
    <cellStyle name="60% - Accent4 7" xfId="702" xr:uid="{00000000-0005-0000-0000-0000A7020000}"/>
    <cellStyle name="60% - Accent4 7 2" xfId="703" xr:uid="{00000000-0005-0000-0000-0000A8020000}"/>
    <cellStyle name="60% - Accent4 7 3" xfId="704" xr:uid="{00000000-0005-0000-0000-0000A9020000}"/>
    <cellStyle name="60% - Accent4 8" xfId="705" xr:uid="{00000000-0005-0000-0000-0000AA020000}"/>
    <cellStyle name="60% - Accent4 8 2" xfId="706" xr:uid="{00000000-0005-0000-0000-0000AB020000}"/>
    <cellStyle name="60% - Accent4 8 3" xfId="707" xr:uid="{00000000-0005-0000-0000-0000AC020000}"/>
    <cellStyle name="60% - Accent4 9" xfId="708" xr:uid="{00000000-0005-0000-0000-0000AD020000}"/>
    <cellStyle name="60% - Accent4 9 2" xfId="709" xr:uid="{00000000-0005-0000-0000-0000AE020000}"/>
    <cellStyle name="60% - Accent4 9 3" xfId="710" xr:uid="{00000000-0005-0000-0000-0000AF020000}"/>
    <cellStyle name="60% - Accent5 10" xfId="711" xr:uid="{00000000-0005-0000-0000-0000B0020000}"/>
    <cellStyle name="60% - Accent5 10 2" xfId="712" xr:uid="{00000000-0005-0000-0000-0000B1020000}"/>
    <cellStyle name="60% - Accent5 10 3" xfId="713" xr:uid="{00000000-0005-0000-0000-0000B2020000}"/>
    <cellStyle name="60% - Accent5 11" xfId="714" xr:uid="{00000000-0005-0000-0000-0000B3020000}"/>
    <cellStyle name="60% - Accent5 11 2" xfId="715" xr:uid="{00000000-0005-0000-0000-0000B4020000}"/>
    <cellStyle name="60% - Accent5 11 3" xfId="716" xr:uid="{00000000-0005-0000-0000-0000B5020000}"/>
    <cellStyle name="60% - Accent5 12" xfId="717" xr:uid="{00000000-0005-0000-0000-0000B6020000}"/>
    <cellStyle name="60% - Accent5 12 2" xfId="718" xr:uid="{00000000-0005-0000-0000-0000B7020000}"/>
    <cellStyle name="60% - Accent5 12 3" xfId="719" xr:uid="{00000000-0005-0000-0000-0000B8020000}"/>
    <cellStyle name="60% - Accent5 13" xfId="720" xr:uid="{00000000-0005-0000-0000-0000B9020000}"/>
    <cellStyle name="60% - Accent5 14" xfId="721" xr:uid="{00000000-0005-0000-0000-0000BA020000}"/>
    <cellStyle name="60% - Accent5 15" xfId="722" xr:uid="{00000000-0005-0000-0000-0000BB020000}"/>
    <cellStyle name="60% - Accent5 2" xfId="723" xr:uid="{00000000-0005-0000-0000-0000BC020000}"/>
    <cellStyle name="60% - Accent5 2 2" xfId="724" xr:uid="{00000000-0005-0000-0000-0000BD020000}"/>
    <cellStyle name="60% - Accent5 2 3" xfId="725" xr:uid="{00000000-0005-0000-0000-0000BE020000}"/>
    <cellStyle name="60% - Accent5 2 4" xfId="726" xr:uid="{00000000-0005-0000-0000-0000BF020000}"/>
    <cellStyle name="60% - Accent5 2 5" xfId="727" xr:uid="{00000000-0005-0000-0000-0000C0020000}"/>
    <cellStyle name="60% - Accent5 2 6" xfId="728" xr:uid="{00000000-0005-0000-0000-0000C1020000}"/>
    <cellStyle name="60% - Accent5 2 7" xfId="729" xr:uid="{00000000-0005-0000-0000-0000C2020000}"/>
    <cellStyle name="60% - Accent5 2 8" xfId="730" xr:uid="{00000000-0005-0000-0000-0000C3020000}"/>
    <cellStyle name="60% - Accent5 3" xfId="731" xr:uid="{00000000-0005-0000-0000-0000C4020000}"/>
    <cellStyle name="60% - Accent5 3 2" xfId="732" xr:uid="{00000000-0005-0000-0000-0000C5020000}"/>
    <cellStyle name="60% - Accent5 3 3" xfId="733" xr:uid="{00000000-0005-0000-0000-0000C6020000}"/>
    <cellStyle name="60% - Accent5 3 4" xfId="734" xr:uid="{00000000-0005-0000-0000-0000C7020000}"/>
    <cellStyle name="60% - Accent5 3 5" xfId="735" xr:uid="{00000000-0005-0000-0000-0000C8020000}"/>
    <cellStyle name="60% - Accent5 3 6" xfId="736" xr:uid="{00000000-0005-0000-0000-0000C9020000}"/>
    <cellStyle name="60% - Accent5 3 7" xfId="737" xr:uid="{00000000-0005-0000-0000-0000CA020000}"/>
    <cellStyle name="60% - Accent5 3 8" xfId="738" xr:uid="{00000000-0005-0000-0000-0000CB020000}"/>
    <cellStyle name="60% - Accent5 4" xfId="739" xr:uid="{00000000-0005-0000-0000-0000CC020000}"/>
    <cellStyle name="60% - Accent5 4 2" xfId="740" xr:uid="{00000000-0005-0000-0000-0000CD020000}"/>
    <cellStyle name="60% - Accent5 5" xfId="741" xr:uid="{00000000-0005-0000-0000-0000CE020000}"/>
    <cellStyle name="60% - Accent5 5 2" xfId="742" xr:uid="{00000000-0005-0000-0000-0000CF020000}"/>
    <cellStyle name="60% - Accent5 6" xfId="743" xr:uid="{00000000-0005-0000-0000-0000D0020000}"/>
    <cellStyle name="60% - Accent5 6 2" xfId="744" xr:uid="{00000000-0005-0000-0000-0000D1020000}"/>
    <cellStyle name="60% - Accent5 7" xfId="745" xr:uid="{00000000-0005-0000-0000-0000D2020000}"/>
    <cellStyle name="60% - Accent5 7 2" xfId="746" xr:uid="{00000000-0005-0000-0000-0000D3020000}"/>
    <cellStyle name="60% - Accent5 7 3" xfId="747" xr:uid="{00000000-0005-0000-0000-0000D4020000}"/>
    <cellStyle name="60% - Accent5 8" xfId="748" xr:uid="{00000000-0005-0000-0000-0000D5020000}"/>
    <cellStyle name="60% - Accent5 8 2" xfId="749" xr:uid="{00000000-0005-0000-0000-0000D6020000}"/>
    <cellStyle name="60% - Accent5 8 3" xfId="750" xr:uid="{00000000-0005-0000-0000-0000D7020000}"/>
    <cellStyle name="60% - Accent5 9" xfId="751" xr:uid="{00000000-0005-0000-0000-0000D8020000}"/>
    <cellStyle name="60% - Accent5 9 2" xfId="752" xr:uid="{00000000-0005-0000-0000-0000D9020000}"/>
    <cellStyle name="60% - Accent5 9 3" xfId="753" xr:uid="{00000000-0005-0000-0000-0000DA020000}"/>
    <cellStyle name="60% - Accent6 10" xfId="754" xr:uid="{00000000-0005-0000-0000-0000DB020000}"/>
    <cellStyle name="60% - Accent6 10 2" xfId="755" xr:uid="{00000000-0005-0000-0000-0000DC020000}"/>
    <cellStyle name="60% - Accent6 10 3" xfId="756" xr:uid="{00000000-0005-0000-0000-0000DD020000}"/>
    <cellStyle name="60% - Accent6 11" xfId="757" xr:uid="{00000000-0005-0000-0000-0000DE020000}"/>
    <cellStyle name="60% - Accent6 11 2" xfId="758" xr:uid="{00000000-0005-0000-0000-0000DF020000}"/>
    <cellStyle name="60% - Accent6 11 3" xfId="759" xr:uid="{00000000-0005-0000-0000-0000E0020000}"/>
    <cellStyle name="60% - Accent6 12" xfId="760" xr:uid="{00000000-0005-0000-0000-0000E1020000}"/>
    <cellStyle name="60% - Accent6 12 2" xfId="761" xr:uid="{00000000-0005-0000-0000-0000E2020000}"/>
    <cellStyle name="60% - Accent6 12 3" xfId="762" xr:uid="{00000000-0005-0000-0000-0000E3020000}"/>
    <cellStyle name="60% - Accent6 13" xfId="763" xr:uid="{00000000-0005-0000-0000-0000E4020000}"/>
    <cellStyle name="60% - Accent6 14" xfId="764" xr:uid="{00000000-0005-0000-0000-0000E5020000}"/>
    <cellStyle name="60% - Accent6 15" xfId="765" xr:uid="{00000000-0005-0000-0000-0000E6020000}"/>
    <cellStyle name="60% - Accent6 2" xfId="766" xr:uid="{00000000-0005-0000-0000-0000E7020000}"/>
    <cellStyle name="60% - Accent6 2 2" xfId="767" xr:uid="{00000000-0005-0000-0000-0000E8020000}"/>
    <cellStyle name="60% - Accent6 2 3" xfId="768" xr:uid="{00000000-0005-0000-0000-0000E9020000}"/>
    <cellStyle name="60% - Accent6 2 4" xfId="769" xr:uid="{00000000-0005-0000-0000-0000EA020000}"/>
    <cellStyle name="60% - Accent6 2 5" xfId="770" xr:uid="{00000000-0005-0000-0000-0000EB020000}"/>
    <cellStyle name="60% - Accent6 2 6" xfId="771" xr:uid="{00000000-0005-0000-0000-0000EC020000}"/>
    <cellStyle name="60% - Accent6 2 7" xfId="772" xr:uid="{00000000-0005-0000-0000-0000ED020000}"/>
    <cellStyle name="60% - Accent6 2 8" xfId="773" xr:uid="{00000000-0005-0000-0000-0000EE020000}"/>
    <cellStyle name="60% - Accent6 3" xfId="774" xr:uid="{00000000-0005-0000-0000-0000EF020000}"/>
    <cellStyle name="60% - Accent6 3 2" xfId="775" xr:uid="{00000000-0005-0000-0000-0000F0020000}"/>
    <cellStyle name="60% - Accent6 3 3" xfId="776" xr:uid="{00000000-0005-0000-0000-0000F1020000}"/>
    <cellStyle name="60% - Accent6 3 4" xfId="777" xr:uid="{00000000-0005-0000-0000-0000F2020000}"/>
    <cellStyle name="60% - Accent6 3 5" xfId="778" xr:uid="{00000000-0005-0000-0000-0000F3020000}"/>
    <cellStyle name="60% - Accent6 3 6" xfId="779" xr:uid="{00000000-0005-0000-0000-0000F4020000}"/>
    <cellStyle name="60% - Accent6 3 7" xfId="780" xr:uid="{00000000-0005-0000-0000-0000F5020000}"/>
    <cellStyle name="60% - Accent6 3 8" xfId="781" xr:uid="{00000000-0005-0000-0000-0000F6020000}"/>
    <cellStyle name="60% - Accent6 4" xfId="782" xr:uid="{00000000-0005-0000-0000-0000F7020000}"/>
    <cellStyle name="60% - Accent6 4 2" xfId="783" xr:uid="{00000000-0005-0000-0000-0000F8020000}"/>
    <cellStyle name="60% - Accent6 5" xfId="784" xr:uid="{00000000-0005-0000-0000-0000F9020000}"/>
    <cellStyle name="60% - Accent6 5 2" xfId="785" xr:uid="{00000000-0005-0000-0000-0000FA020000}"/>
    <cellStyle name="60% - Accent6 6" xfId="786" xr:uid="{00000000-0005-0000-0000-0000FB020000}"/>
    <cellStyle name="60% - Accent6 6 2" xfId="787" xr:uid="{00000000-0005-0000-0000-0000FC020000}"/>
    <cellStyle name="60% - Accent6 7" xfId="788" xr:uid="{00000000-0005-0000-0000-0000FD020000}"/>
    <cellStyle name="60% - Accent6 7 2" xfId="789" xr:uid="{00000000-0005-0000-0000-0000FE020000}"/>
    <cellStyle name="60% - Accent6 7 3" xfId="790" xr:uid="{00000000-0005-0000-0000-0000FF020000}"/>
    <cellStyle name="60% - Accent6 8" xfId="791" xr:uid="{00000000-0005-0000-0000-000000030000}"/>
    <cellStyle name="60% - Accent6 8 2" xfId="792" xr:uid="{00000000-0005-0000-0000-000001030000}"/>
    <cellStyle name="60% - Accent6 8 3" xfId="793" xr:uid="{00000000-0005-0000-0000-000002030000}"/>
    <cellStyle name="60% - Accent6 9" xfId="794" xr:uid="{00000000-0005-0000-0000-000003030000}"/>
    <cellStyle name="60% - Accent6 9 2" xfId="795" xr:uid="{00000000-0005-0000-0000-000004030000}"/>
    <cellStyle name="60% - Accent6 9 3" xfId="796" xr:uid="{00000000-0005-0000-0000-000005030000}"/>
    <cellStyle name="Accent1 10" xfId="797" xr:uid="{00000000-0005-0000-0000-000006030000}"/>
    <cellStyle name="Accent1 10 2" xfId="798" xr:uid="{00000000-0005-0000-0000-000007030000}"/>
    <cellStyle name="Accent1 10 3" xfId="799" xr:uid="{00000000-0005-0000-0000-000008030000}"/>
    <cellStyle name="Accent1 11" xfId="800" xr:uid="{00000000-0005-0000-0000-000009030000}"/>
    <cellStyle name="Accent1 11 2" xfId="801" xr:uid="{00000000-0005-0000-0000-00000A030000}"/>
    <cellStyle name="Accent1 11 3" xfId="802" xr:uid="{00000000-0005-0000-0000-00000B030000}"/>
    <cellStyle name="Accent1 12" xfId="803" xr:uid="{00000000-0005-0000-0000-00000C030000}"/>
    <cellStyle name="Accent1 12 2" xfId="804" xr:uid="{00000000-0005-0000-0000-00000D030000}"/>
    <cellStyle name="Accent1 12 3" xfId="805" xr:uid="{00000000-0005-0000-0000-00000E030000}"/>
    <cellStyle name="Accent1 13" xfId="806" xr:uid="{00000000-0005-0000-0000-00000F030000}"/>
    <cellStyle name="Accent1 14" xfId="807" xr:uid="{00000000-0005-0000-0000-000010030000}"/>
    <cellStyle name="Accent1 15" xfId="808" xr:uid="{00000000-0005-0000-0000-000011030000}"/>
    <cellStyle name="Accent1 2" xfId="809" xr:uid="{00000000-0005-0000-0000-000012030000}"/>
    <cellStyle name="Accent1 2 2" xfId="810" xr:uid="{00000000-0005-0000-0000-000013030000}"/>
    <cellStyle name="Accent1 2 3" xfId="811" xr:uid="{00000000-0005-0000-0000-000014030000}"/>
    <cellStyle name="Accent1 2 4" xfId="812" xr:uid="{00000000-0005-0000-0000-000015030000}"/>
    <cellStyle name="Accent1 2 5" xfId="813" xr:uid="{00000000-0005-0000-0000-000016030000}"/>
    <cellStyle name="Accent1 2 6" xfId="814" xr:uid="{00000000-0005-0000-0000-000017030000}"/>
    <cellStyle name="Accent1 2 7" xfId="815" xr:uid="{00000000-0005-0000-0000-000018030000}"/>
    <cellStyle name="Accent1 2 8" xfId="816" xr:uid="{00000000-0005-0000-0000-000019030000}"/>
    <cellStyle name="Accent1 3" xfId="817" xr:uid="{00000000-0005-0000-0000-00001A030000}"/>
    <cellStyle name="Accent1 3 2" xfId="818" xr:uid="{00000000-0005-0000-0000-00001B030000}"/>
    <cellStyle name="Accent1 3 3" xfId="819" xr:uid="{00000000-0005-0000-0000-00001C030000}"/>
    <cellStyle name="Accent1 3 4" xfId="820" xr:uid="{00000000-0005-0000-0000-00001D030000}"/>
    <cellStyle name="Accent1 3 5" xfId="821" xr:uid="{00000000-0005-0000-0000-00001E030000}"/>
    <cellStyle name="Accent1 3 6" xfId="822" xr:uid="{00000000-0005-0000-0000-00001F030000}"/>
    <cellStyle name="Accent1 3 7" xfId="823" xr:uid="{00000000-0005-0000-0000-000020030000}"/>
    <cellStyle name="Accent1 3 8" xfId="824" xr:uid="{00000000-0005-0000-0000-000021030000}"/>
    <cellStyle name="Accent1 4" xfId="825" xr:uid="{00000000-0005-0000-0000-000022030000}"/>
    <cellStyle name="Accent1 4 2" xfId="826" xr:uid="{00000000-0005-0000-0000-000023030000}"/>
    <cellStyle name="Accent1 5" xfId="827" xr:uid="{00000000-0005-0000-0000-000024030000}"/>
    <cellStyle name="Accent1 5 2" xfId="828" xr:uid="{00000000-0005-0000-0000-000025030000}"/>
    <cellStyle name="Accent1 6" xfId="829" xr:uid="{00000000-0005-0000-0000-000026030000}"/>
    <cellStyle name="Accent1 6 2" xfId="830" xr:uid="{00000000-0005-0000-0000-000027030000}"/>
    <cellStyle name="Accent1 7" xfId="831" xr:uid="{00000000-0005-0000-0000-000028030000}"/>
    <cellStyle name="Accent1 7 2" xfId="832" xr:uid="{00000000-0005-0000-0000-000029030000}"/>
    <cellStyle name="Accent1 7 3" xfId="833" xr:uid="{00000000-0005-0000-0000-00002A030000}"/>
    <cellStyle name="Accent1 8" xfId="834" xr:uid="{00000000-0005-0000-0000-00002B030000}"/>
    <cellStyle name="Accent1 8 2" xfId="835" xr:uid="{00000000-0005-0000-0000-00002C030000}"/>
    <cellStyle name="Accent1 8 3" xfId="836" xr:uid="{00000000-0005-0000-0000-00002D030000}"/>
    <cellStyle name="Accent1 9" xfId="837" xr:uid="{00000000-0005-0000-0000-00002E030000}"/>
    <cellStyle name="Accent1 9 2" xfId="838" xr:uid="{00000000-0005-0000-0000-00002F030000}"/>
    <cellStyle name="Accent1 9 3" xfId="839" xr:uid="{00000000-0005-0000-0000-000030030000}"/>
    <cellStyle name="Accent2 10" xfId="840" xr:uid="{00000000-0005-0000-0000-000031030000}"/>
    <cellStyle name="Accent2 10 2" xfId="841" xr:uid="{00000000-0005-0000-0000-000032030000}"/>
    <cellStyle name="Accent2 10 3" xfId="842" xr:uid="{00000000-0005-0000-0000-000033030000}"/>
    <cellStyle name="Accent2 11" xfId="843" xr:uid="{00000000-0005-0000-0000-000034030000}"/>
    <cellStyle name="Accent2 11 2" xfId="844" xr:uid="{00000000-0005-0000-0000-000035030000}"/>
    <cellStyle name="Accent2 11 3" xfId="845" xr:uid="{00000000-0005-0000-0000-000036030000}"/>
    <cellStyle name="Accent2 12" xfId="846" xr:uid="{00000000-0005-0000-0000-000037030000}"/>
    <cellStyle name="Accent2 12 2" xfId="847" xr:uid="{00000000-0005-0000-0000-000038030000}"/>
    <cellStyle name="Accent2 12 3" xfId="848" xr:uid="{00000000-0005-0000-0000-000039030000}"/>
    <cellStyle name="Accent2 13" xfId="849" xr:uid="{00000000-0005-0000-0000-00003A030000}"/>
    <cellStyle name="Accent2 14" xfId="850" xr:uid="{00000000-0005-0000-0000-00003B030000}"/>
    <cellStyle name="Accent2 15" xfId="851" xr:uid="{00000000-0005-0000-0000-00003C030000}"/>
    <cellStyle name="Accent2 2" xfId="852" xr:uid="{00000000-0005-0000-0000-00003D030000}"/>
    <cellStyle name="Accent2 2 2" xfId="853" xr:uid="{00000000-0005-0000-0000-00003E030000}"/>
    <cellStyle name="Accent2 2 3" xfId="854" xr:uid="{00000000-0005-0000-0000-00003F030000}"/>
    <cellStyle name="Accent2 2 4" xfId="855" xr:uid="{00000000-0005-0000-0000-000040030000}"/>
    <cellStyle name="Accent2 2 5" xfId="856" xr:uid="{00000000-0005-0000-0000-000041030000}"/>
    <cellStyle name="Accent2 2 6" xfId="857" xr:uid="{00000000-0005-0000-0000-000042030000}"/>
    <cellStyle name="Accent2 2 7" xfId="858" xr:uid="{00000000-0005-0000-0000-000043030000}"/>
    <cellStyle name="Accent2 2 8" xfId="859" xr:uid="{00000000-0005-0000-0000-000044030000}"/>
    <cellStyle name="Accent2 3" xfId="860" xr:uid="{00000000-0005-0000-0000-000045030000}"/>
    <cellStyle name="Accent2 3 2" xfId="861" xr:uid="{00000000-0005-0000-0000-000046030000}"/>
    <cellStyle name="Accent2 3 3" xfId="862" xr:uid="{00000000-0005-0000-0000-000047030000}"/>
    <cellStyle name="Accent2 3 4" xfId="863" xr:uid="{00000000-0005-0000-0000-000048030000}"/>
    <cellStyle name="Accent2 3 5" xfId="864" xr:uid="{00000000-0005-0000-0000-000049030000}"/>
    <cellStyle name="Accent2 3 6" xfId="865" xr:uid="{00000000-0005-0000-0000-00004A030000}"/>
    <cellStyle name="Accent2 3 7" xfId="866" xr:uid="{00000000-0005-0000-0000-00004B030000}"/>
    <cellStyle name="Accent2 3 8" xfId="867" xr:uid="{00000000-0005-0000-0000-00004C030000}"/>
    <cellStyle name="Accent2 4" xfId="868" xr:uid="{00000000-0005-0000-0000-00004D030000}"/>
    <cellStyle name="Accent2 4 2" xfId="869" xr:uid="{00000000-0005-0000-0000-00004E030000}"/>
    <cellStyle name="Accent2 5" xfId="870" xr:uid="{00000000-0005-0000-0000-00004F030000}"/>
    <cellStyle name="Accent2 5 2" xfId="871" xr:uid="{00000000-0005-0000-0000-000050030000}"/>
    <cellStyle name="Accent2 6" xfId="872" xr:uid="{00000000-0005-0000-0000-000051030000}"/>
    <cellStyle name="Accent2 6 2" xfId="873" xr:uid="{00000000-0005-0000-0000-000052030000}"/>
    <cellStyle name="Accent2 7" xfId="874" xr:uid="{00000000-0005-0000-0000-000053030000}"/>
    <cellStyle name="Accent2 7 2" xfId="875" xr:uid="{00000000-0005-0000-0000-000054030000}"/>
    <cellStyle name="Accent2 7 3" xfId="876" xr:uid="{00000000-0005-0000-0000-000055030000}"/>
    <cellStyle name="Accent2 8" xfId="877" xr:uid="{00000000-0005-0000-0000-000056030000}"/>
    <cellStyle name="Accent2 8 2" xfId="878" xr:uid="{00000000-0005-0000-0000-000057030000}"/>
    <cellStyle name="Accent2 8 3" xfId="879" xr:uid="{00000000-0005-0000-0000-000058030000}"/>
    <cellStyle name="Accent2 9" xfId="880" xr:uid="{00000000-0005-0000-0000-000059030000}"/>
    <cellStyle name="Accent2 9 2" xfId="881" xr:uid="{00000000-0005-0000-0000-00005A030000}"/>
    <cellStyle name="Accent2 9 3" xfId="882" xr:uid="{00000000-0005-0000-0000-00005B030000}"/>
    <cellStyle name="Accent3 10" xfId="883" xr:uid="{00000000-0005-0000-0000-00005C030000}"/>
    <cellStyle name="Accent3 10 2" xfId="884" xr:uid="{00000000-0005-0000-0000-00005D030000}"/>
    <cellStyle name="Accent3 10 3" xfId="885" xr:uid="{00000000-0005-0000-0000-00005E030000}"/>
    <cellStyle name="Accent3 11" xfId="886" xr:uid="{00000000-0005-0000-0000-00005F030000}"/>
    <cellStyle name="Accent3 11 2" xfId="887" xr:uid="{00000000-0005-0000-0000-000060030000}"/>
    <cellStyle name="Accent3 11 3" xfId="888" xr:uid="{00000000-0005-0000-0000-000061030000}"/>
    <cellStyle name="Accent3 12" xfId="889" xr:uid="{00000000-0005-0000-0000-000062030000}"/>
    <cellStyle name="Accent3 12 2" xfId="890" xr:uid="{00000000-0005-0000-0000-000063030000}"/>
    <cellStyle name="Accent3 12 3" xfId="891" xr:uid="{00000000-0005-0000-0000-000064030000}"/>
    <cellStyle name="Accent3 13" xfId="892" xr:uid="{00000000-0005-0000-0000-000065030000}"/>
    <cellStyle name="Accent3 14" xfId="893" xr:uid="{00000000-0005-0000-0000-000066030000}"/>
    <cellStyle name="Accent3 15" xfId="894" xr:uid="{00000000-0005-0000-0000-000067030000}"/>
    <cellStyle name="Accent3 2" xfId="895" xr:uid="{00000000-0005-0000-0000-000068030000}"/>
    <cellStyle name="Accent3 2 2" xfId="896" xr:uid="{00000000-0005-0000-0000-000069030000}"/>
    <cellStyle name="Accent3 2 3" xfId="897" xr:uid="{00000000-0005-0000-0000-00006A030000}"/>
    <cellStyle name="Accent3 2 4" xfId="898" xr:uid="{00000000-0005-0000-0000-00006B030000}"/>
    <cellStyle name="Accent3 2 5" xfId="899" xr:uid="{00000000-0005-0000-0000-00006C030000}"/>
    <cellStyle name="Accent3 2 6" xfId="900" xr:uid="{00000000-0005-0000-0000-00006D030000}"/>
    <cellStyle name="Accent3 2 7" xfId="901" xr:uid="{00000000-0005-0000-0000-00006E030000}"/>
    <cellStyle name="Accent3 2 8" xfId="902" xr:uid="{00000000-0005-0000-0000-00006F030000}"/>
    <cellStyle name="Accent3 3" xfId="903" xr:uid="{00000000-0005-0000-0000-000070030000}"/>
    <cellStyle name="Accent3 3 2" xfId="904" xr:uid="{00000000-0005-0000-0000-000071030000}"/>
    <cellStyle name="Accent3 3 3" xfId="905" xr:uid="{00000000-0005-0000-0000-000072030000}"/>
    <cellStyle name="Accent3 3 4" xfId="906" xr:uid="{00000000-0005-0000-0000-000073030000}"/>
    <cellStyle name="Accent3 3 5" xfId="907" xr:uid="{00000000-0005-0000-0000-000074030000}"/>
    <cellStyle name="Accent3 3 6" xfId="908" xr:uid="{00000000-0005-0000-0000-000075030000}"/>
    <cellStyle name="Accent3 3 7" xfId="909" xr:uid="{00000000-0005-0000-0000-000076030000}"/>
    <cellStyle name="Accent3 3 8" xfId="910" xr:uid="{00000000-0005-0000-0000-000077030000}"/>
    <cellStyle name="Accent3 4" xfId="911" xr:uid="{00000000-0005-0000-0000-000078030000}"/>
    <cellStyle name="Accent3 4 2" xfId="912" xr:uid="{00000000-0005-0000-0000-000079030000}"/>
    <cellStyle name="Accent3 5" xfId="913" xr:uid="{00000000-0005-0000-0000-00007A030000}"/>
    <cellStyle name="Accent3 5 2" xfId="914" xr:uid="{00000000-0005-0000-0000-00007B030000}"/>
    <cellStyle name="Accent3 6" xfId="915" xr:uid="{00000000-0005-0000-0000-00007C030000}"/>
    <cellStyle name="Accent3 6 2" xfId="916" xr:uid="{00000000-0005-0000-0000-00007D030000}"/>
    <cellStyle name="Accent3 7" xfId="917" xr:uid="{00000000-0005-0000-0000-00007E030000}"/>
    <cellStyle name="Accent3 7 2" xfId="918" xr:uid="{00000000-0005-0000-0000-00007F030000}"/>
    <cellStyle name="Accent3 7 3" xfId="919" xr:uid="{00000000-0005-0000-0000-000080030000}"/>
    <cellStyle name="Accent3 8" xfId="920" xr:uid="{00000000-0005-0000-0000-000081030000}"/>
    <cellStyle name="Accent3 8 2" xfId="921" xr:uid="{00000000-0005-0000-0000-000082030000}"/>
    <cellStyle name="Accent3 8 3" xfId="922" xr:uid="{00000000-0005-0000-0000-000083030000}"/>
    <cellStyle name="Accent3 9" xfId="923" xr:uid="{00000000-0005-0000-0000-000084030000}"/>
    <cellStyle name="Accent3 9 2" xfId="924" xr:uid="{00000000-0005-0000-0000-000085030000}"/>
    <cellStyle name="Accent3 9 3" xfId="925" xr:uid="{00000000-0005-0000-0000-000086030000}"/>
    <cellStyle name="Accent4 10" xfId="926" xr:uid="{00000000-0005-0000-0000-000087030000}"/>
    <cellStyle name="Accent4 10 2" xfId="927" xr:uid="{00000000-0005-0000-0000-000088030000}"/>
    <cellStyle name="Accent4 10 3" xfId="928" xr:uid="{00000000-0005-0000-0000-000089030000}"/>
    <cellStyle name="Accent4 11" xfId="929" xr:uid="{00000000-0005-0000-0000-00008A030000}"/>
    <cellStyle name="Accent4 11 2" xfId="930" xr:uid="{00000000-0005-0000-0000-00008B030000}"/>
    <cellStyle name="Accent4 11 3" xfId="931" xr:uid="{00000000-0005-0000-0000-00008C030000}"/>
    <cellStyle name="Accent4 12" xfId="932" xr:uid="{00000000-0005-0000-0000-00008D030000}"/>
    <cellStyle name="Accent4 12 2" xfId="933" xr:uid="{00000000-0005-0000-0000-00008E030000}"/>
    <cellStyle name="Accent4 12 3" xfId="934" xr:uid="{00000000-0005-0000-0000-00008F030000}"/>
    <cellStyle name="Accent4 13" xfId="935" xr:uid="{00000000-0005-0000-0000-000090030000}"/>
    <cellStyle name="Accent4 14" xfId="936" xr:uid="{00000000-0005-0000-0000-000091030000}"/>
    <cellStyle name="Accent4 15" xfId="937" xr:uid="{00000000-0005-0000-0000-000092030000}"/>
    <cellStyle name="Accent4 2" xfId="938" xr:uid="{00000000-0005-0000-0000-000093030000}"/>
    <cellStyle name="Accent4 2 2" xfId="939" xr:uid="{00000000-0005-0000-0000-000094030000}"/>
    <cellStyle name="Accent4 2 3" xfId="940" xr:uid="{00000000-0005-0000-0000-000095030000}"/>
    <cellStyle name="Accent4 2 4" xfId="941" xr:uid="{00000000-0005-0000-0000-000096030000}"/>
    <cellStyle name="Accent4 2 5" xfId="942" xr:uid="{00000000-0005-0000-0000-000097030000}"/>
    <cellStyle name="Accent4 2 6" xfId="943" xr:uid="{00000000-0005-0000-0000-000098030000}"/>
    <cellStyle name="Accent4 2 7" xfId="944" xr:uid="{00000000-0005-0000-0000-000099030000}"/>
    <cellStyle name="Accent4 2 8" xfId="945" xr:uid="{00000000-0005-0000-0000-00009A030000}"/>
    <cellStyle name="Accent4 3" xfId="946" xr:uid="{00000000-0005-0000-0000-00009B030000}"/>
    <cellStyle name="Accent4 3 2" xfId="947" xr:uid="{00000000-0005-0000-0000-00009C030000}"/>
    <cellStyle name="Accent4 3 3" xfId="948" xr:uid="{00000000-0005-0000-0000-00009D030000}"/>
    <cellStyle name="Accent4 3 4" xfId="949" xr:uid="{00000000-0005-0000-0000-00009E030000}"/>
    <cellStyle name="Accent4 3 5" xfId="950" xr:uid="{00000000-0005-0000-0000-00009F030000}"/>
    <cellStyle name="Accent4 3 6" xfId="951" xr:uid="{00000000-0005-0000-0000-0000A0030000}"/>
    <cellStyle name="Accent4 3 7" xfId="952" xr:uid="{00000000-0005-0000-0000-0000A1030000}"/>
    <cellStyle name="Accent4 3 8" xfId="953" xr:uid="{00000000-0005-0000-0000-0000A2030000}"/>
    <cellStyle name="Accent4 4" xfId="954" xr:uid="{00000000-0005-0000-0000-0000A3030000}"/>
    <cellStyle name="Accent4 4 2" xfId="955" xr:uid="{00000000-0005-0000-0000-0000A4030000}"/>
    <cellStyle name="Accent4 5" xfId="956" xr:uid="{00000000-0005-0000-0000-0000A5030000}"/>
    <cellStyle name="Accent4 5 2" xfId="957" xr:uid="{00000000-0005-0000-0000-0000A6030000}"/>
    <cellStyle name="Accent4 6" xfId="958" xr:uid="{00000000-0005-0000-0000-0000A7030000}"/>
    <cellStyle name="Accent4 6 2" xfId="959" xr:uid="{00000000-0005-0000-0000-0000A8030000}"/>
    <cellStyle name="Accent4 7" xfId="960" xr:uid="{00000000-0005-0000-0000-0000A9030000}"/>
    <cellStyle name="Accent4 7 2" xfId="961" xr:uid="{00000000-0005-0000-0000-0000AA030000}"/>
    <cellStyle name="Accent4 7 3" xfId="962" xr:uid="{00000000-0005-0000-0000-0000AB030000}"/>
    <cellStyle name="Accent4 8" xfId="963" xr:uid="{00000000-0005-0000-0000-0000AC030000}"/>
    <cellStyle name="Accent4 8 2" xfId="964" xr:uid="{00000000-0005-0000-0000-0000AD030000}"/>
    <cellStyle name="Accent4 8 3" xfId="965" xr:uid="{00000000-0005-0000-0000-0000AE030000}"/>
    <cellStyle name="Accent4 9" xfId="966" xr:uid="{00000000-0005-0000-0000-0000AF030000}"/>
    <cellStyle name="Accent4 9 2" xfId="967" xr:uid="{00000000-0005-0000-0000-0000B0030000}"/>
    <cellStyle name="Accent4 9 3" xfId="968" xr:uid="{00000000-0005-0000-0000-0000B1030000}"/>
    <cellStyle name="Accent5 10" xfId="969" xr:uid="{00000000-0005-0000-0000-0000B2030000}"/>
    <cellStyle name="Accent5 10 2" xfId="970" xr:uid="{00000000-0005-0000-0000-0000B3030000}"/>
    <cellStyle name="Accent5 10 3" xfId="971" xr:uid="{00000000-0005-0000-0000-0000B4030000}"/>
    <cellStyle name="Accent5 11" xfId="972" xr:uid="{00000000-0005-0000-0000-0000B5030000}"/>
    <cellStyle name="Accent5 11 2" xfId="973" xr:uid="{00000000-0005-0000-0000-0000B6030000}"/>
    <cellStyle name="Accent5 11 3" xfId="974" xr:uid="{00000000-0005-0000-0000-0000B7030000}"/>
    <cellStyle name="Accent5 12" xfId="975" xr:uid="{00000000-0005-0000-0000-0000B8030000}"/>
    <cellStyle name="Accent5 12 2" xfId="976" xr:uid="{00000000-0005-0000-0000-0000B9030000}"/>
    <cellStyle name="Accent5 12 3" xfId="977" xr:uid="{00000000-0005-0000-0000-0000BA030000}"/>
    <cellStyle name="Accent5 13" xfId="978" xr:uid="{00000000-0005-0000-0000-0000BB030000}"/>
    <cellStyle name="Accent5 14" xfId="979" xr:uid="{00000000-0005-0000-0000-0000BC030000}"/>
    <cellStyle name="Accent5 15" xfId="980" xr:uid="{00000000-0005-0000-0000-0000BD030000}"/>
    <cellStyle name="Accent5 2" xfId="981" xr:uid="{00000000-0005-0000-0000-0000BE030000}"/>
    <cellStyle name="Accent5 2 2" xfId="982" xr:uid="{00000000-0005-0000-0000-0000BF030000}"/>
    <cellStyle name="Accent5 2 3" xfId="983" xr:uid="{00000000-0005-0000-0000-0000C0030000}"/>
    <cellStyle name="Accent5 2 4" xfId="984" xr:uid="{00000000-0005-0000-0000-0000C1030000}"/>
    <cellStyle name="Accent5 2 5" xfId="985" xr:uid="{00000000-0005-0000-0000-0000C2030000}"/>
    <cellStyle name="Accent5 2 6" xfId="986" xr:uid="{00000000-0005-0000-0000-0000C3030000}"/>
    <cellStyle name="Accent5 2 7" xfId="987" xr:uid="{00000000-0005-0000-0000-0000C4030000}"/>
    <cellStyle name="Accent5 2 8" xfId="988" xr:uid="{00000000-0005-0000-0000-0000C5030000}"/>
    <cellStyle name="Accent5 3" xfId="989" xr:uid="{00000000-0005-0000-0000-0000C6030000}"/>
    <cellStyle name="Accent5 3 2" xfId="990" xr:uid="{00000000-0005-0000-0000-0000C7030000}"/>
    <cellStyle name="Accent5 3 3" xfId="991" xr:uid="{00000000-0005-0000-0000-0000C8030000}"/>
    <cellStyle name="Accent5 3 4" xfId="992" xr:uid="{00000000-0005-0000-0000-0000C9030000}"/>
    <cellStyle name="Accent5 3 5" xfId="993" xr:uid="{00000000-0005-0000-0000-0000CA030000}"/>
    <cellStyle name="Accent5 3 6" xfId="994" xr:uid="{00000000-0005-0000-0000-0000CB030000}"/>
    <cellStyle name="Accent5 3 7" xfId="995" xr:uid="{00000000-0005-0000-0000-0000CC030000}"/>
    <cellStyle name="Accent5 3 8" xfId="996" xr:uid="{00000000-0005-0000-0000-0000CD030000}"/>
    <cellStyle name="Accent5 4" xfId="997" xr:uid="{00000000-0005-0000-0000-0000CE030000}"/>
    <cellStyle name="Accent5 4 2" xfId="998" xr:uid="{00000000-0005-0000-0000-0000CF030000}"/>
    <cellStyle name="Accent5 5" xfId="999" xr:uid="{00000000-0005-0000-0000-0000D0030000}"/>
    <cellStyle name="Accent5 5 2" xfId="1000" xr:uid="{00000000-0005-0000-0000-0000D1030000}"/>
    <cellStyle name="Accent5 6" xfId="1001" xr:uid="{00000000-0005-0000-0000-0000D2030000}"/>
    <cellStyle name="Accent5 6 2" xfId="1002" xr:uid="{00000000-0005-0000-0000-0000D3030000}"/>
    <cellStyle name="Accent5 7" xfId="1003" xr:uid="{00000000-0005-0000-0000-0000D4030000}"/>
    <cellStyle name="Accent5 7 2" xfId="1004" xr:uid="{00000000-0005-0000-0000-0000D5030000}"/>
    <cellStyle name="Accent5 7 3" xfId="1005" xr:uid="{00000000-0005-0000-0000-0000D6030000}"/>
    <cellStyle name="Accent5 8" xfId="1006" xr:uid="{00000000-0005-0000-0000-0000D7030000}"/>
    <cellStyle name="Accent5 8 2" xfId="1007" xr:uid="{00000000-0005-0000-0000-0000D8030000}"/>
    <cellStyle name="Accent5 8 3" xfId="1008" xr:uid="{00000000-0005-0000-0000-0000D9030000}"/>
    <cellStyle name="Accent5 9" xfId="1009" xr:uid="{00000000-0005-0000-0000-0000DA030000}"/>
    <cellStyle name="Accent5 9 2" xfId="1010" xr:uid="{00000000-0005-0000-0000-0000DB030000}"/>
    <cellStyle name="Accent5 9 3" xfId="1011" xr:uid="{00000000-0005-0000-0000-0000DC030000}"/>
    <cellStyle name="Accent6 10" xfId="1012" xr:uid="{00000000-0005-0000-0000-0000DD030000}"/>
    <cellStyle name="Accent6 10 2" xfId="1013" xr:uid="{00000000-0005-0000-0000-0000DE030000}"/>
    <cellStyle name="Accent6 10 3" xfId="1014" xr:uid="{00000000-0005-0000-0000-0000DF030000}"/>
    <cellStyle name="Accent6 11" xfId="1015" xr:uid="{00000000-0005-0000-0000-0000E0030000}"/>
    <cellStyle name="Accent6 11 2" xfId="1016" xr:uid="{00000000-0005-0000-0000-0000E1030000}"/>
    <cellStyle name="Accent6 11 3" xfId="1017" xr:uid="{00000000-0005-0000-0000-0000E2030000}"/>
    <cellStyle name="Accent6 12" xfId="1018" xr:uid="{00000000-0005-0000-0000-0000E3030000}"/>
    <cellStyle name="Accent6 12 2" xfId="1019" xr:uid="{00000000-0005-0000-0000-0000E4030000}"/>
    <cellStyle name="Accent6 12 3" xfId="1020" xr:uid="{00000000-0005-0000-0000-0000E5030000}"/>
    <cellStyle name="Accent6 13" xfId="1021" xr:uid="{00000000-0005-0000-0000-0000E6030000}"/>
    <cellStyle name="Accent6 14" xfId="1022" xr:uid="{00000000-0005-0000-0000-0000E7030000}"/>
    <cellStyle name="Accent6 15" xfId="1023" xr:uid="{00000000-0005-0000-0000-0000E8030000}"/>
    <cellStyle name="Accent6 2" xfId="1024" xr:uid="{00000000-0005-0000-0000-0000E9030000}"/>
    <cellStyle name="Accent6 2 2" xfId="1025" xr:uid="{00000000-0005-0000-0000-0000EA030000}"/>
    <cellStyle name="Accent6 2 3" xfId="1026" xr:uid="{00000000-0005-0000-0000-0000EB030000}"/>
    <cellStyle name="Accent6 2 4" xfId="1027" xr:uid="{00000000-0005-0000-0000-0000EC030000}"/>
    <cellStyle name="Accent6 2 5" xfId="1028" xr:uid="{00000000-0005-0000-0000-0000ED030000}"/>
    <cellStyle name="Accent6 2 6" xfId="1029" xr:uid="{00000000-0005-0000-0000-0000EE030000}"/>
    <cellStyle name="Accent6 2 7" xfId="1030" xr:uid="{00000000-0005-0000-0000-0000EF030000}"/>
    <cellStyle name="Accent6 2 8" xfId="1031" xr:uid="{00000000-0005-0000-0000-0000F0030000}"/>
    <cellStyle name="Accent6 3" xfId="1032" xr:uid="{00000000-0005-0000-0000-0000F1030000}"/>
    <cellStyle name="Accent6 3 2" xfId="1033" xr:uid="{00000000-0005-0000-0000-0000F2030000}"/>
    <cellStyle name="Accent6 3 3" xfId="1034" xr:uid="{00000000-0005-0000-0000-0000F3030000}"/>
    <cellStyle name="Accent6 3 4" xfId="1035" xr:uid="{00000000-0005-0000-0000-0000F4030000}"/>
    <cellStyle name="Accent6 3 5" xfId="1036" xr:uid="{00000000-0005-0000-0000-0000F5030000}"/>
    <cellStyle name="Accent6 3 6" xfId="1037" xr:uid="{00000000-0005-0000-0000-0000F6030000}"/>
    <cellStyle name="Accent6 3 7" xfId="1038" xr:uid="{00000000-0005-0000-0000-0000F7030000}"/>
    <cellStyle name="Accent6 3 8" xfId="1039" xr:uid="{00000000-0005-0000-0000-0000F8030000}"/>
    <cellStyle name="Accent6 4" xfId="1040" xr:uid="{00000000-0005-0000-0000-0000F9030000}"/>
    <cellStyle name="Accent6 4 2" xfId="1041" xr:uid="{00000000-0005-0000-0000-0000FA030000}"/>
    <cellStyle name="Accent6 5" xfId="1042" xr:uid="{00000000-0005-0000-0000-0000FB030000}"/>
    <cellStyle name="Accent6 5 2" xfId="1043" xr:uid="{00000000-0005-0000-0000-0000FC030000}"/>
    <cellStyle name="Accent6 6" xfId="1044" xr:uid="{00000000-0005-0000-0000-0000FD030000}"/>
    <cellStyle name="Accent6 6 2" xfId="1045" xr:uid="{00000000-0005-0000-0000-0000FE030000}"/>
    <cellStyle name="Accent6 7" xfId="1046" xr:uid="{00000000-0005-0000-0000-0000FF030000}"/>
    <cellStyle name="Accent6 7 2" xfId="1047" xr:uid="{00000000-0005-0000-0000-000000040000}"/>
    <cellStyle name="Accent6 7 3" xfId="1048" xr:uid="{00000000-0005-0000-0000-000001040000}"/>
    <cellStyle name="Accent6 8" xfId="1049" xr:uid="{00000000-0005-0000-0000-000002040000}"/>
    <cellStyle name="Accent6 8 2" xfId="1050" xr:uid="{00000000-0005-0000-0000-000003040000}"/>
    <cellStyle name="Accent6 8 3" xfId="1051" xr:uid="{00000000-0005-0000-0000-000004040000}"/>
    <cellStyle name="Accent6 9" xfId="1052" xr:uid="{00000000-0005-0000-0000-000005040000}"/>
    <cellStyle name="Accent6 9 2" xfId="1053" xr:uid="{00000000-0005-0000-0000-000006040000}"/>
    <cellStyle name="Accent6 9 3" xfId="1054" xr:uid="{00000000-0005-0000-0000-000007040000}"/>
    <cellStyle name="Bad 10" xfId="1055" xr:uid="{00000000-0005-0000-0000-000008040000}"/>
    <cellStyle name="Bad 10 2" xfId="1056" xr:uid="{00000000-0005-0000-0000-000009040000}"/>
    <cellStyle name="Bad 10 3" xfId="1057" xr:uid="{00000000-0005-0000-0000-00000A040000}"/>
    <cellStyle name="Bad 11" xfId="1058" xr:uid="{00000000-0005-0000-0000-00000B040000}"/>
    <cellStyle name="Bad 11 2" xfId="1059" xr:uid="{00000000-0005-0000-0000-00000C040000}"/>
    <cellStyle name="Bad 11 3" xfId="1060" xr:uid="{00000000-0005-0000-0000-00000D040000}"/>
    <cellStyle name="Bad 12" xfId="1061" xr:uid="{00000000-0005-0000-0000-00000E040000}"/>
    <cellStyle name="Bad 12 2" xfId="1062" xr:uid="{00000000-0005-0000-0000-00000F040000}"/>
    <cellStyle name="Bad 12 3" xfId="1063" xr:uid="{00000000-0005-0000-0000-000010040000}"/>
    <cellStyle name="Bad 13" xfId="1064" xr:uid="{00000000-0005-0000-0000-000011040000}"/>
    <cellStyle name="Bad 14" xfId="1065" xr:uid="{00000000-0005-0000-0000-000012040000}"/>
    <cellStyle name="Bad 15" xfId="1066" xr:uid="{00000000-0005-0000-0000-000013040000}"/>
    <cellStyle name="Bad 2" xfId="1067" xr:uid="{00000000-0005-0000-0000-000014040000}"/>
    <cellStyle name="Bad 2 2" xfId="1068" xr:uid="{00000000-0005-0000-0000-000015040000}"/>
    <cellStyle name="Bad 2 3" xfId="1069" xr:uid="{00000000-0005-0000-0000-000016040000}"/>
    <cellStyle name="Bad 2 4" xfId="1070" xr:uid="{00000000-0005-0000-0000-000017040000}"/>
    <cellStyle name="Bad 2 5" xfId="1071" xr:uid="{00000000-0005-0000-0000-000018040000}"/>
    <cellStyle name="Bad 2 6" xfId="1072" xr:uid="{00000000-0005-0000-0000-000019040000}"/>
    <cellStyle name="Bad 2 7" xfId="1073" xr:uid="{00000000-0005-0000-0000-00001A040000}"/>
    <cellStyle name="Bad 2 8" xfId="1074" xr:uid="{00000000-0005-0000-0000-00001B040000}"/>
    <cellStyle name="Bad 3" xfId="1075" xr:uid="{00000000-0005-0000-0000-00001C040000}"/>
    <cellStyle name="Bad 3 2" xfId="1076" xr:uid="{00000000-0005-0000-0000-00001D040000}"/>
    <cellStyle name="Bad 3 3" xfId="1077" xr:uid="{00000000-0005-0000-0000-00001E040000}"/>
    <cellStyle name="Bad 3 4" xfId="1078" xr:uid="{00000000-0005-0000-0000-00001F040000}"/>
    <cellStyle name="Bad 3 5" xfId="1079" xr:uid="{00000000-0005-0000-0000-000020040000}"/>
    <cellStyle name="Bad 3 6" xfId="1080" xr:uid="{00000000-0005-0000-0000-000021040000}"/>
    <cellStyle name="Bad 3 7" xfId="1081" xr:uid="{00000000-0005-0000-0000-000022040000}"/>
    <cellStyle name="Bad 3 8" xfId="1082" xr:uid="{00000000-0005-0000-0000-000023040000}"/>
    <cellStyle name="Bad 4" xfId="1083" xr:uid="{00000000-0005-0000-0000-000024040000}"/>
    <cellStyle name="Bad 4 2" xfId="1084" xr:uid="{00000000-0005-0000-0000-000025040000}"/>
    <cellStyle name="Bad 5" xfId="1085" xr:uid="{00000000-0005-0000-0000-000026040000}"/>
    <cellStyle name="Bad 5 2" xfId="1086" xr:uid="{00000000-0005-0000-0000-000027040000}"/>
    <cellStyle name="Bad 6" xfId="1087" xr:uid="{00000000-0005-0000-0000-000028040000}"/>
    <cellStyle name="Bad 6 2" xfId="1088" xr:uid="{00000000-0005-0000-0000-000029040000}"/>
    <cellStyle name="Bad 7" xfId="1089" xr:uid="{00000000-0005-0000-0000-00002A040000}"/>
    <cellStyle name="Bad 7 2" xfId="1090" xr:uid="{00000000-0005-0000-0000-00002B040000}"/>
    <cellStyle name="Bad 7 3" xfId="1091" xr:uid="{00000000-0005-0000-0000-00002C040000}"/>
    <cellStyle name="Bad 8" xfId="1092" xr:uid="{00000000-0005-0000-0000-00002D040000}"/>
    <cellStyle name="Bad 8 2" xfId="1093" xr:uid="{00000000-0005-0000-0000-00002E040000}"/>
    <cellStyle name="Bad 8 3" xfId="1094" xr:uid="{00000000-0005-0000-0000-00002F040000}"/>
    <cellStyle name="Bad 9" xfId="1095" xr:uid="{00000000-0005-0000-0000-000030040000}"/>
    <cellStyle name="Bad 9 2" xfId="1096" xr:uid="{00000000-0005-0000-0000-000031040000}"/>
    <cellStyle name="Bad 9 3" xfId="1097" xr:uid="{00000000-0005-0000-0000-000032040000}"/>
    <cellStyle name="Bình thường 2" xfId="10" xr:uid="{00000000-0005-0000-0000-000033040000}"/>
    <cellStyle name="Bình thường 2 2" xfId="14" xr:uid="{00000000-0005-0000-0000-000034040000}"/>
    <cellStyle name="Calculation 10" xfId="1098" xr:uid="{00000000-0005-0000-0000-000035040000}"/>
    <cellStyle name="Calculation 10 2" xfId="1099" xr:uid="{00000000-0005-0000-0000-000036040000}"/>
    <cellStyle name="Calculation 10 3" xfId="1100" xr:uid="{00000000-0005-0000-0000-000037040000}"/>
    <cellStyle name="Calculation 11" xfId="1101" xr:uid="{00000000-0005-0000-0000-000038040000}"/>
    <cellStyle name="Calculation 11 2" xfId="1102" xr:uid="{00000000-0005-0000-0000-000039040000}"/>
    <cellStyle name="Calculation 11 3" xfId="1103" xr:uid="{00000000-0005-0000-0000-00003A040000}"/>
    <cellStyle name="Calculation 12" xfId="1104" xr:uid="{00000000-0005-0000-0000-00003B040000}"/>
    <cellStyle name="Calculation 12 2" xfId="1105" xr:uid="{00000000-0005-0000-0000-00003C040000}"/>
    <cellStyle name="Calculation 12 3" xfId="1106" xr:uid="{00000000-0005-0000-0000-00003D040000}"/>
    <cellStyle name="Calculation 13" xfId="1107" xr:uid="{00000000-0005-0000-0000-00003E040000}"/>
    <cellStyle name="Calculation 14" xfId="1108" xr:uid="{00000000-0005-0000-0000-00003F040000}"/>
    <cellStyle name="Calculation 15" xfId="1109" xr:uid="{00000000-0005-0000-0000-000040040000}"/>
    <cellStyle name="Calculation 2" xfId="1110" xr:uid="{00000000-0005-0000-0000-000041040000}"/>
    <cellStyle name="Calculation 2 2" xfId="1111" xr:uid="{00000000-0005-0000-0000-000042040000}"/>
    <cellStyle name="Calculation 2 3" xfId="1112" xr:uid="{00000000-0005-0000-0000-000043040000}"/>
    <cellStyle name="Calculation 2 4" xfId="1113" xr:uid="{00000000-0005-0000-0000-000044040000}"/>
    <cellStyle name="Calculation 2 5" xfId="1114" xr:uid="{00000000-0005-0000-0000-000045040000}"/>
    <cellStyle name="Calculation 2 6" xfId="1115" xr:uid="{00000000-0005-0000-0000-000046040000}"/>
    <cellStyle name="Calculation 2 7" xfId="1116" xr:uid="{00000000-0005-0000-0000-000047040000}"/>
    <cellStyle name="Calculation 2 8" xfId="1117" xr:uid="{00000000-0005-0000-0000-000048040000}"/>
    <cellStyle name="Calculation 3" xfId="1118" xr:uid="{00000000-0005-0000-0000-000049040000}"/>
    <cellStyle name="Calculation 3 2" xfId="1119" xr:uid="{00000000-0005-0000-0000-00004A040000}"/>
    <cellStyle name="Calculation 3 3" xfId="1120" xr:uid="{00000000-0005-0000-0000-00004B040000}"/>
    <cellStyle name="Calculation 3 4" xfId="1121" xr:uid="{00000000-0005-0000-0000-00004C040000}"/>
    <cellStyle name="Calculation 3 5" xfId="1122" xr:uid="{00000000-0005-0000-0000-00004D040000}"/>
    <cellStyle name="Calculation 3 6" xfId="1123" xr:uid="{00000000-0005-0000-0000-00004E040000}"/>
    <cellStyle name="Calculation 3 7" xfId="1124" xr:uid="{00000000-0005-0000-0000-00004F040000}"/>
    <cellStyle name="Calculation 3 8" xfId="1125" xr:uid="{00000000-0005-0000-0000-000050040000}"/>
    <cellStyle name="Calculation 4" xfId="1126" xr:uid="{00000000-0005-0000-0000-000051040000}"/>
    <cellStyle name="Calculation 4 2" xfId="1127" xr:uid="{00000000-0005-0000-0000-000052040000}"/>
    <cellStyle name="Calculation 5" xfId="1128" xr:uid="{00000000-0005-0000-0000-000053040000}"/>
    <cellStyle name="Calculation 5 2" xfId="1129" xr:uid="{00000000-0005-0000-0000-000054040000}"/>
    <cellStyle name="Calculation 6" xfId="1130" xr:uid="{00000000-0005-0000-0000-000055040000}"/>
    <cellStyle name="Calculation 6 2" xfId="1131" xr:uid="{00000000-0005-0000-0000-000056040000}"/>
    <cellStyle name="Calculation 7" xfId="1132" xr:uid="{00000000-0005-0000-0000-000057040000}"/>
    <cellStyle name="Calculation 7 2" xfId="1133" xr:uid="{00000000-0005-0000-0000-000058040000}"/>
    <cellStyle name="Calculation 7 3" xfId="1134" xr:uid="{00000000-0005-0000-0000-000059040000}"/>
    <cellStyle name="Calculation 8" xfId="1135" xr:uid="{00000000-0005-0000-0000-00005A040000}"/>
    <cellStyle name="Calculation 8 2" xfId="1136" xr:uid="{00000000-0005-0000-0000-00005B040000}"/>
    <cellStyle name="Calculation 8 3" xfId="1137" xr:uid="{00000000-0005-0000-0000-00005C040000}"/>
    <cellStyle name="Calculation 9" xfId="1138" xr:uid="{00000000-0005-0000-0000-00005D040000}"/>
    <cellStyle name="Calculation 9 2" xfId="1139" xr:uid="{00000000-0005-0000-0000-00005E040000}"/>
    <cellStyle name="Calculation 9 3" xfId="1140" xr:uid="{00000000-0005-0000-0000-00005F040000}"/>
    <cellStyle name="Check Cell 10" xfId="1141" xr:uid="{00000000-0005-0000-0000-000068040000}"/>
    <cellStyle name="Check Cell 10 2" xfId="1142" xr:uid="{00000000-0005-0000-0000-000069040000}"/>
    <cellStyle name="Check Cell 10 3" xfId="1143" xr:uid="{00000000-0005-0000-0000-00006A040000}"/>
    <cellStyle name="Check Cell 11" xfId="1144" xr:uid="{00000000-0005-0000-0000-00006B040000}"/>
    <cellStyle name="Check Cell 11 2" xfId="1145" xr:uid="{00000000-0005-0000-0000-00006C040000}"/>
    <cellStyle name="Check Cell 11 3" xfId="1146" xr:uid="{00000000-0005-0000-0000-00006D040000}"/>
    <cellStyle name="Check Cell 12" xfId="1147" xr:uid="{00000000-0005-0000-0000-00006E040000}"/>
    <cellStyle name="Check Cell 12 2" xfId="1148" xr:uid="{00000000-0005-0000-0000-00006F040000}"/>
    <cellStyle name="Check Cell 12 3" xfId="1149" xr:uid="{00000000-0005-0000-0000-000070040000}"/>
    <cellStyle name="Check Cell 13" xfId="1150" xr:uid="{00000000-0005-0000-0000-000071040000}"/>
    <cellStyle name="Check Cell 14" xfId="1151" xr:uid="{00000000-0005-0000-0000-000072040000}"/>
    <cellStyle name="Check Cell 15" xfId="1152" xr:uid="{00000000-0005-0000-0000-000073040000}"/>
    <cellStyle name="Check Cell 2" xfId="1153" xr:uid="{00000000-0005-0000-0000-000074040000}"/>
    <cellStyle name="Check Cell 2 2" xfId="1154" xr:uid="{00000000-0005-0000-0000-000075040000}"/>
    <cellStyle name="Check Cell 2 3" xfId="1155" xr:uid="{00000000-0005-0000-0000-000076040000}"/>
    <cellStyle name="Check Cell 2 4" xfId="1156" xr:uid="{00000000-0005-0000-0000-000077040000}"/>
    <cellStyle name="Check Cell 2 5" xfId="1157" xr:uid="{00000000-0005-0000-0000-000078040000}"/>
    <cellStyle name="Check Cell 2 6" xfId="1158" xr:uid="{00000000-0005-0000-0000-000079040000}"/>
    <cellStyle name="Check Cell 2 7" xfId="1159" xr:uid="{00000000-0005-0000-0000-00007A040000}"/>
    <cellStyle name="Check Cell 2 8" xfId="1160" xr:uid="{00000000-0005-0000-0000-00007B040000}"/>
    <cellStyle name="Check Cell 3" xfId="1161" xr:uid="{00000000-0005-0000-0000-00007C040000}"/>
    <cellStyle name="Check Cell 3 2" xfId="1162" xr:uid="{00000000-0005-0000-0000-00007D040000}"/>
    <cellStyle name="Check Cell 3 3" xfId="1163" xr:uid="{00000000-0005-0000-0000-00007E040000}"/>
    <cellStyle name="Check Cell 3 4" xfId="1164" xr:uid="{00000000-0005-0000-0000-00007F040000}"/>
    <cellStyle name="Check Cell 3 5" xfId="1165" xr:uid="{00000000-0005-0000-0000-000080040000}"/>
    <cellStyle name="Check Cell 3 6" xfId="1166" xr:uid="{00000000-0005-0000-0000-000081040000}"/>
    <cellStyle name="Check Cell 3 7" xfId="1167" xr:uid="{00000000-0005-0000-0000-000082040000}"/>
    <cellStyle name="Check Cell 3 8" xfId="1168" xr:uid="{00000000-0005-0000-0000-000083040000}"/>
    <cellStyle name="Check Cell 4" xfId="1169" xr:uid="{00000000-0005-0000-0000-000084040000}"/>
    <cellStyle name="Check Cell 4 2" xfId="1170" xr:uid="{00000000-0005-0000-0000-000085040000}"/>
    <cellStyle name="Check Cell 5" xfId="1171" xr:uid="{00000000-0005-0000-0000-000086040000}"/>
    <cellStyle name="Check Cell 5 2" xfId="1172" xr:uid="{00000000-0005-0000-0000-000087040000}"/>
    <cellStyle name="Check Cell 6" xfId="1173" xr:uid="{00000000-0005-0000-0000-000088040000}"/>
    <cellStyle name="Check Cell 6 2" xfId="1174" xr:uid="{00000000-0005-0000-0000-000089040000}"/>
    <cellStyle name="Check Cell 7" xfId="1175" xr:uid="{00000000-0005-0000-0000-00008A040000}"/>
    <cellStyle name="Check Cell 7 2" xfId="1176" xr:uid="{00000000-0005-0000-0000-00008B040000}"/>
    <cellStyle name="Check Cell 7 3" xfId="1177" xr:uid="{00000000-0005-0000-0000-00008C040000}"/>
    <cellStyle name="Check Cell 8" xfId="1178" xr:uid="{00000000-0005-0000-0000-00008D040000}"/>
    <cellStyle name="Check Cell 8 2" xfId="1179" xr:uid="{00000000-0005-0000-0000-00008E040000}"/>
    <cellStyle name="Check Cell 8 3" xfId="1180" xr:uid="{00000000-0005-0000-0000-00008F040000}"/>
    <cellStyle name="Check Cell 9" xfId="1181" xr:uid="{00000000-0005-0000-0000-000090040000}"/>
    <cellStyle name="Check Cell 9 2" xfId="1182" xr:uid="{00000000-0005-0000-0000-000091040000}"/>
    <cellStyle name="Check Cell 9 3" xfId="1183" xr:uid="{00000000-0005-0000-0000-000092040000}"/>
    <cellStyle name="Comma" xfId="8362" builtinId="3"/>
    <cellStyle name="Comma 2" xfId="8364" xr:uid="{1DC85799-4EBE-4547-8C23-F8FD1F568BB9}"/>
    <cellStyle name="Comma 2 2" xfId="1184" xr:uid="{00000000-0005-0000-0000-000060040000}"/>
    <cellStyle name="Comma 2 3" xfId="1185" xr:uid="{00000000-0005-0000-0000-000061040000}"/>
    <cellStyle name="Comma 2 4" xfId="1186" xr:uid="{00000000-0005-0000-0000-000062040000}"/>
    <cellStyle name="Comma 2 5" xfId="1187" xr:uid="{00000000-0005-0000-0000-000063040000}"/>
    <cellStyle name="Comma 3 2" xfId="1188" xr:uid="{00000000-0005-0000-0000-000064040000}"/>
    <cellStyle name="Comma 5 2" xfId="1189" xr:uid="{00000000-0005-0000-0000-000065040000}"/>
    <cellStyle name="Comma 7" xfId="1190" xr:uid="{00000000-0005-0000-0000-000066040000}"/>
    <cellStyle name="Currency 2" xfId="8360" xr:uid="{00000000-0005-0000-0000-000067040000}"/>
    <cellStyle name="Explanatory Text 10" xfId="1191" xr:uid="{00000000-0005-0000-0000-000093040000}"/>
    <cellStyle name="Explanatory Text 10 2" xfId="1192" xr:uid="{00000000-0005-0000-0000-000094040000}"/>
    <cellStyle name="Explanatory Text 10 3" xfId="1193" xr:uid="{00000000-0005-0000-0000-000095040000}"/>
    <cellStyle name="Explanatory Text 11" xfId="1194" xr:uid="{00000000-0005-0000-0000-000096040000}"/>
    <cellStyle name="Explanatory Text 11 2" xfId="1195" xr:uid="{00000000-0005-0000-0000-000097040000}"/>
    <cellStyle name="Explanatory Text 11 3" xfId="1196" xr:uid="{00000000-0005-0000-0000-000098040000}"/>
    <cellStyle name="Explanatory Text 12" xfId="1197" xr:uid="{00000000-0005-0000-0000-000099040000}"/>
    <cellStyle name="Explanatory Text 12 2" xfId="1198" xr:uid="{00000000-0005-0000-0000-00009A040000}"/>
    <cellStyle name="Explanatory Text 12 3" xfId="1199" xr:uid="{00000000-0005-0000-0000-00009B040000}"/>
    <cellStyle name="Explanatory Text 13" xfId="1200" xr:uid="{00000000-0005-0000-0000-00009C040000}"/>
    <cellStyle name="Explanatory Text 14" xfId="1201" xr:uid="{00000000-0005-0000-0000-00009D040000}"/>
    <cellStyle name="Explanatory Text 15" xfId="1202" xr:uid="{00000000-0005-0000-0000-00009E040000}"/>
    <cellStyle name="Explanatory Text 2" xfId="1203" xr:uid="{00000000-0005-0000-0000-00009F040000}"/>
    <cellStyle name="Explanatory Text 2 2" xfId="1204" xr:uid="{00000000-0005-0000-0000-0000A0040000}"/>
    <cellStyle name="Explanatory Text 2 3" xfId="1205" xr:uid="{00000000-0005-0000-0000-0000A1040000}"/>
    <cellStyle name="Explanatory Text 2 4" xfId="1206" xr:uid="{00000000-0005-0000-0000-0000A2040000}"/>
    <cellStyle name="Explanatory Text 2 5" xfId="1207" xr:uid="{00000000-0005-0000-0000-0000A3040000}"/>
    <cellStyle name="Explanatory Text 2 6" xfId="1208" xr:uid="{00000000-0005-0000-0000-0000A4040000}"/>
    <cellStyle name="Explanatory Text 2 7" xfId="1209" xr:uid="{00000000-0005-0000-0000-0000A5040000}"/>
    <cellStyle name="Explanatory Text 2 8" xfId="1210" xr:uid="{00000000-0005-0000-0000-0000A6040000}"/>
    <cellStyle name="Explanatory Text 3" xfId="1211" xr:uid="{00000000-0005-0000-0000-0000A7040000}"/>
    <cellStyle name="Explanatory Text 3 2" xfId="1212" xr:uid="{00000000-0005-0000-0000-0000A8040000}"/>
    <cellStyle name="Explanatory Text 3 3" xfId="1213" xr:uid="{00000000-0005-0000-0000-0000A9040000}"/>
    <cellStyle name="Explanatory Text 3 4" xfId="1214" xr:uid="{00000000-0005-0000-0000-0000AA040000}"/>
    <cellStyle name="Explanatory Text 3 5" xfId="1215" xr:uid="{00000000-0005-0000-0000-0000AB040000}"/>
    <cellStyle name="Explanatory Text 3 6" xfId="1216" xr:uid="{00000000-0005-0000-0000-0000AC040000}"/>
    <cellStyle name="Explanatory Text 3 7" xfId="1217" xr:uid="{00000000-0005-0000-0000-0000AD040000}"/>
    <cellStyle name="Explanatory Text 3 8" xfId="1218" xr:uid="{00000000-0005-0000-0000-0000AE040000}"/>
    <cellStyle name="Explanatory Text 4" xfId="1219" xr:uid="{00000000-0005-0000-0000-0000AF040000}"/>
    <cellStyle name="Explanatory Text 4 2" xfId="1220" xr:uid="{00000000-0005-0000-0000-0000B0040000}"/>
    <cellStyle name="Explanatory Text 5" xfId="1221" xr:uid="{00000000-0005-0000-0000-0000B1040000}"/>
    <cellStyle name="Explanatory Text 5 2" xfId="1222" xr:uid="{00000000-0005-0000-0000-0000B2040000}"/>
    <cellStyle name="Explanatory Text 6" xfId="1223" xr:uid="{00000000-0005-0000-0000-0000B3040000}"/>
    <cellStyle name="Explanatory Text 6 2" xfId="1224" xr:uid="{00000000-0005-0000-0000-0000B4040000}"/>
    <cellStyle name="Explanatory Text 7" xfId="1225" xr:uid="{00000000-0005-0000-0000-0000B5040000}"/>
    <cellStyle name="Explanatory Text 7 2" xfId="1226" xr:uid="{00000000-0005-0000-0000-0000B6040000}"/>
    <cellStyle name="Explanatory Text 7 3" xfId="1227" xr:uid="{00000000-0005-0000-0000-0000B7040000}"/>
    <cellStyle name="Explanatory Text 8" xfId="1228" xr:uid="{00000000-0005-0000-0000-0000B8040000}"/>
    <cellStyle name="Explanatory Text 8 2" xfId="1229" xr:uid="{00000000-0005-0000-0000-0000B9040000}"/>
    <cellStyle name="Explanatory Text 8 3" xfId="1230" xr:uid="{00000000-0005-0000-0000-0000BA040000}"/>
    <cellStyle name="Explanatory Text 9" xfId="1231" xr:uid="{00000000-0005-0000-0000-0000BB040000}"/>
    <cellStyle name="Explanatory Text 9 2" xfId="1232" xr:uid="{00000000-0005-0000-0000-0000BC040000}"/>
    <cellStyle name="Explanatory Text 9 3" xfId="1233" xr:uid="{00000000-0005-0000-0000-0000BD040000}"/>
    <cellStyle name="Good 10" xfId="1234" xr:uid="{00000000-0005-0000-0000-0000BE040000}"/>
    <cellStyle name="Good 10 2" xfId="1235" xr:uid="{00000000-0005-0000-0000-0000BF040000}"/>
    <cellStyle name="Good 10 3" xfId="1236" xr:uid="{00000000-0005-0000-0000-0000C0040000}"/>
    <cellStyle name="Good 11" xfId="1237" xr:uid="{00000000-0005-0000-0000-0000C1040000}"/>
    <cellStyle name="Good 11 2" xfId="1238" xr:uid="{00000000-0005-0000-0000-0000C2040000}"/>
    <cellStyle name="Good 11 3" xfId="1239" xr:uid="{00000000-0005-0000-0000-0000C3040000}"/>
    <cellStyle name="Good 12" xfId="1240" xr:uid="{00000000-0005-0000-0000-0000C4040000}"/>
    <cellStyle name="Good 12 2" xfId="1241" xr:uid="{00000000-0005-0000-0000-0000C5040000}"/>
    <cellStyle name="Good 12 3" xfId="1242" xr:uid="{00000000-0005-0000-0000-0000C6040000}"/>
    <cellStyle name="Good 13" xfId="1243" xr:uid="{00000000-0005-0000-0000-0000C7040000}"/>
    <cellStyle name="Good 14" xfId="1244" xr:uid="{00000000-0005-0000-0000-0000C8040000}"/>
    <cellStyle name="Good 15" xfId="1245" xr:uid="{00000000-0005-0000-0000-0000C9040000}"/>
    <cellStyle name="Good 2" xfId="1246" xr:uid="{00000000-0005-0000-0000-0000CA040000}"/>
    <cellStyle name="Good 2 2" xfId="1247" xr:uid="{00000000-0005-0000-0000-0000CB040000}"/>
    <cellStyle name="Good 2 3" xfId="1248" xr:uid="{00000000-0005-0000-0000-0000CC040000}"/>
    <cellStyle name="Good 2 4" xfId="1249" xr:uid="{00000000-0005-0000-0000-0000CD040000}"/>
    <cellStyle name="Good 2 5" xfId="1250" xr:uid="{00000000-0005-0000-0000-0000CE040000}"/>
    <cellStyle name="Good 2 6" xfId="1251" xr:uid="{00000000-0005-0000-0000-0000CF040000}"/>
    <cellStyle name="Good 2 7" xfId="1252" xr:uid="{00000000-0005-0000-0000-0000D0040000}"/>
    <cellStyle name="Good 2 8" xfId="1253" xr:uid="{00000000-0005-0000-0000-0000D1040000}"/>
    <cellStyle name="Good 3" xfId="1254" xr:uid="{00000000-0005-0000-0000-0000D2040000}"/>
    <cellStyle name="Good 3 2" xfId="1255" xr:uid="{00000000-0005-0000-0000-0000D3040000}"/>
    <cellStyle name="Good 3 3" xfId="1256" xr:uid="{00000000-0005-0000-0000-0000D4040000}"/>
    <cellStyle name="Good 3 4" xfId="1257" xr:uid="{00000000-0005-0000-0000-0000D5040000}"/>
    <cellStyle name="Good 3 5" xfId="1258" xr:uid="{00000000-0005-0000-0000-0000D6040000}"/>
    <cellStyle name="Good 3 6" xfId="1259" xr:uid="{00000000-0005-0000-0000-0000D7040000}"/>
    <cellStyle name="Good 3 7" xfId="1260" xr:uid="{00000000-0005-0000-0000-0000D8040000}"/>
    <cellStyle name="Good 3 8" xfId="1261" xr:uid="{00000000-0005-0000-0000-0000D9040000}"/>
    <cellStyle name="Good 4" xfId="1262" xr:uid="{00000000-0005-0000-0000-0000DA040000}"/>
    <cellStyle name="Good 4 2" xfId="1263" xr:uid="{00000000-0005-0000-0000-0000DB040000}"/>
    <cellStyle name="Good 5" xfId="1264" xr:uid="{00000000-0005-0000-0000-0000DC040000}"/>
    <cellStyle name="Good 5 2" xfId="1265" xr:uid="{00000000-0005-0000-0000-0000DD040000}"/>
    <cellStyle name="Good 6" xfId="1266" xr:uid="{00000000-0005-0000-0000-0000DE040000}"/>
    <cellStyle name="Good 6 2" xfId="1267" xr:uid="{00000000-0005-0000-0000-0000DF040000}"/>
    <cellStyle name="Good 7" xfId="1268" xr:uid="{00000000-0005-0000-0000-0000E0040000}"/>
    <cellStyle name="Good 7 2" xfId="1269" xr:uid="{00000000-0005-0000-0000-0000E1040000}"/>
    <cellStyle name="Good 7 3" xfId="1270" xr:uid="{00000000-0005-0000-0000-0000E2040000}"/>
    <cellStyle name="Good 8" xfId="1271" xr:uid="{00000000-0005-0000-0000-0000E3040000}"/>
    <cellStyle name="Good 8 2" xfId="1272" xr:uid="{00000000-0005-0000-0000-0000E4040000}"/>
    <cellStyle name="Good 8 3" xfId="1273" xr:uid="{00000000-0005-0000-0000-0000E5040000}"/>
    <cellStyle name="Good 9" xfId="1274" xr:uid="{00000000-0005-0000-0000-0000E6040000}"/>
    <cellStyle name="Good 9 2" xfId="1275" xr:uid="{00000000-0005-0000-0000-0000E7040000}"/>
    <cellStyle name="Good 9 3" xfId="1276" xr:uid="{00000000-0005-0000-0000-0000E8040000}"/>
    <cellStyle name="Heading 1 10" xfId="1277" xr:uid="{00000000-0005-0000-0000-0000E9040000}"/>
    <cellStyle name="Heading 1 10 2" xfId="1278" xr:uid="{00000000-0005-0000-0000-0000EA040000}"/>
    <cellStyle name="Heading 1 10 3" xfId="1279" xr:uid="{00000000-0005-0000-0000-0000EB040000}"/>
    <cellStyle name="Heading 1 11" xfId="1280" xr:uid="{00000000-0005-0000-0000-0000EC040000}"/>
    <cellStyle name="Heading 1 11 2" xfId="1281" xr:uid="{00000000-0005-0000-0000-0000ED040000}"/>
    <cellStyle name="Heading 1 11 3" xfId="1282" xr:uid="{00000000-0005-0000-0000-0000EE040000}"/>
    <cellStyle name="Heading 1 12" xfId="1283" xr:uid="{00000000-0005-0000-0000-0000EF040000}"/>
    <cellStyle name="Heading 1 12 2" xfId="1284" xr:uid="{00000000-0005-0000-0000-0000F0040000}"/>
    <cellStyle name="Heading 1 12 3" xfId="1285" xr:uid="{00000000-0005-0000-0000-0000F1040000}"/>
    <cellStyle name="Heading 1 13" xfId="1286" xr:uid="{00000000-0005-0000-0000-0000F2040000}"/>
    <cellStyle name="Heading 1 14" xfId="1287" xr:uid="{00000000-0005-0000-0000-0000F3040000}"/>
    <cellStyle name="Heading 1 15" xfId="1288" xr:uid="{00000000-0005-0000-0000-0000F4040000}"/>
    <cellStyle name="Heading 1 2" xfId="1289" xr:uid="{00000000-0005-0000-0000-0000F5040000}"/>
    <cellStyle name="Heading 1 2 2" xfId="1290" xr:uid="{00000000-0005-0000-0000-0000F6040000}"/>
    <cellStyle name="Heading 1 2 3" xfId="1291" xr:uid="{00000000-0005-0000-0000-0000F7040000}"/>
    <cellStyle name="Heading 1 2 4" xfId="1292" xr:uid="{00000000-0005-0000-0000-0000F8040000}"/>
    <cellStyle name="Heading 1 2 5" xfId="1293" xr:uid="{00000000-0005-0000-0000-0000F9040000}"/>
    <cellStyle name="Heading 1 2 6" xfId="1294" xr:uid="{00000000-0005-0000-0000-0000FA040000}"/>
    <cellStyle name="Heading 1 2 7" xfId="1295" xr:uid="{00000000-0005-0000-0000-0000FB040000}"/>
    <cellStyle name="Heading 1 2 8" xfId="1296" xr:uid="{00000000-0005-0000-0000-0000FC040000}"/>
    <cellStyle name="Heading 1 3" xfId="1297" xr:uid="{00000000-0005-0000-0000-0000FD040000}"/>
    <cellStyle name="Heading 1 3 2" xfId="1298" xr:uid="{00000000-0005-0000-0000-0000FE040000}"/>
    <cellStyle name="Heading 1 3 3" xfId="1299" xr:uid="{00000000-0005-0000-0000-0000FF040000}"/>
    <cellStyle name="Heading 1 3 4" xfId="1300" xr:uid="{00000000-0005-0000-0000-000000050000}"/>
    <cellStyle name="Heading 1 3 5" xfId="1301" xr:uid="{00000000-0005-0000-0000-000001050000}"/>
    <cellStyle name="Heading 1 3 6" xfId="1302" xr:uid="{00000000-0005-0000-0000-000002050000}"/>
    <cellStyle name="Heading 1 3 7" xfId="1303" xr:uid="{00000000-0005-0000-0000-000003050000}"/>
    <cellStyle name="Heading 1 3 8" xfId="1304" xr:uid="{00000000-0005-0000-0000-000004050000}"/>
    <cellStyle name="Heading 1 4" xfId="1305" xr:uid="{00000000-0005-0000-0000-000005050000}"/>
    <cellStyle name="Heading 1 4 2" xfId="1306" xr:uid="{00000000-0005-0000-0000-000006050000}"/>
    <cellStyle name="Heading 1 5" xfId="1307" xr:uid="{00000000-0005-0000-0000-000007050000}"/>
    <cellStyle name="Heading 1 5 2" xfId="1308" xr:uid="{00000000-0005-0000-0000-000008050000}"/>
    <cellStyle name="Heading 1 6" xfId="1309" xr:uid="{00000000-0005-0000-0000-000009050000}"/>
    <cellStyle name="Heading 1 6 2" xfId="1310" xr:uid="{00000000-0005-0000-0000-00000A050000}"/>
    <cellStyle name="Heading 1 7" xfId="1311" xr:uid="{00000000-0005-0000-0000-00000B050000}"/>
    <cellStyle name="Heading 1 7 2" xfId="1312" xr:uid="{00000000-0005-0000-0000-00000C050000}"/>
    <cellStyle name="Heading 1 7 3" xfId="1313" xr:uid="{00000000-0005-0000-0000-00000D050000}"/>
    <cellStyle name="Heading 1 8" xfId="1314" xr:uid="{00000000-0005-0000-0000-00000E050000}"/>
    <cellStyle name="Heading 1 8 2" xfId="1315" xr:uid="{00000000-0005-0000-0000-00000F050000}"/>
    <cellStyle name="Heading 1 8 3" xfId="1316" xr:uid="{00000000-0005-0000-0000-000010050000}"/>
    <cellStyle name="Heading 1 9" xfId="1317" xr:uid="{00000000-0005-0000-0000-000011050000}"/>
    <cellStyle name="Heading 1 9 2" xfId="1318" xr:uid="{00000000-0005-0000-0000-000012050000}"/>
    <cellStyle name="Heading 1 9 3" xfId="1319" xr:uid="{00000000-0005-0000-0000-000013050000}"/>
    <cellStyle name="Heading 2 10" xfId="1320" xr:uid="{00000000-0005-0000-0000-000014050000}"/>
    <cellStyle name="Heading 2 10 2" xfId="1321" xr:uid="{00000000-0005-0000-0000-000015050000}"/>
    <cellStyle name="Heading 2 10 3" xfId="1322" xr:uid="{00000000-0005-0000-0000-000016050000}"/>
    <cellStyle name="Heading 2 11" xfId="1323" xr:uid="{00000000-0005-0000-0000-000017050000}"/>
    <cellStyle name="Heading 2 11 2" xfId="1324" xr:uid="{00000000-0005-0000-0000-000018050000}"/>
    <cellStyle name="Heading 2 11 3" xfId="1325" xr:uid="{00000000-0005-0000-0000-000019050000}"/>
    <cellStyle name="Heading 2 12" xfId="1326" xr:uid="{00000000-0005-0000-0000-00001A050000}"/>
    <cellStyle name="Heading 2 12 2" xfId="1327" xr:uid="{00000000-0005-0000-0000-00001B050000}"/>
    <cellStyle name="Heading 2 12 3" xfId="1328" xr:uid="{00000000-0005-0000-0000-00001C050000}"/>
    <cellStyle name="Heading 2 13" xfId="1329" xr:uid="{00000000-0005-0000-0000-00001D050000}"/>
    <cellStyle name="Heading 2 14" xfId="1330" xr:uid="{00000000-0005-0000-0000-00001E050000}"/>
    <cellStyle name="Heading 2 15" xfId="1331" xr:uid="{00000000-0005-0000-0000-00001F050000}"/>
    <cellStyle name="Heading 2 2" xfId="1332" xr:uid="{00000000-0005-0000-0000-000020050000}"/>
    <cellStyle name="Heading 2 2 2" xfId="1333" xr:uid="{00000000-0005-0000-0000-000021050000}"/>
    <cellStyle name="Heading 2 2 3" xfId="1334" xr:uid="{00000000-0005-0000-0000-000022050000}"/>
    <cellStyle name="Heading 2 2 4" xfId="1335" xr:uid="{00000000-0005-0000-0000-000023050000}"/>
    <cellStyle name="Heading 2 2 5" xfId="1336" xr:uid="{00000000-0005-0000-0000-000024050000}"/>
    <cellStyle name="Heading 2 2 6" xfId="1337" xr:uid="{00000000-0005-0000-0000-000025050000}"/>
    <cellStyle name="Heading 2 2 7" xfId="1338" xr:uid="{00000000-0005-0000-0000-000026050000}"/>
    <cellStyle name="Heading 2 2 8" xfId="1339" xr:uid="{00000000-0005-0000-0000-000027050000}"/>
    <cellStyle name="Heading 2 3" xfId="1340" xr:uid="{00000000-0005-0000-0000-000028050000}"/>
    <cellStyle name="Heading 2 3 2" xfId="1341" xr:uid="{00000000-0005-0000-0000-000029050000}"/>
    <cellStyle name="Heading 2 3 3" xfId="1342" xr:uid="{00000000-0005-0000-0000-00002A050000}"/>
    <cellStyle name="Heading 2 3 4" xfId="1343" xr:uid="{00000000-0005-0000-0000-00002B050000}"/>
    <cellStyle name="Heading 2 3 5" xfId="1344" xr:uid="{00000000-0005-0000-0000-00002C050000}"/>
    <cellStyle name="Heading 2 3 6" xfId="1345" xr:uid="{00000000-0005-0000-0000-00002D050000}"/>
    <cellStyle name="Heading 2 3 7" xfId="1346" xr:uid="{00000000-0005-0000-0000-00002E050000}"/>
    <cellStyle name="Heading 2 3 8" xfId="1347" xr:uid="{00000000-0005-0000-0000-00002F050000}"/>
    <cellStyle name="Heading 2 4" xfId="1348" xr:uid="{00000000-0005-0000-0000-000030050000}"/>
    <cellStyle name="Heading 2 4 2" xfId="1349" xr:uid="{00000000-0005-0000-0000-000031050000}"/>
    <cellStyle name="Heading 2 5" xfId="1350" xr:uid="{00000000-0005-0000-0000-000032050000}"/>
    <cellStyle name="Heading 2 5 2" xfId="1351" xr:uid="{00000000-0005-0000-0000-000033050000}"/>
    <cellStyle name="Heading 2 6" xfId="1352" xr:uid="{00000000-0005-0000-0000-000034050000}"/>
    <cellStyle name="Heading 2 6 2" xfId="1353" xr:uid="{00000000-0005-0000-0000-000035050000}"/>
    <cellStyle name="Heading 2 7" xfId="1354" xr:uid="{00000000-0005-0000-0000-000036050000}"/>
    <cellStyle name="Heading 2 7 2" xfId="1355" xr:uid="{00000000-0005-0000-0000-000037050000}"/>
    <cellStyle name="Heading 2 7 3" xfId="1356" xr:uid="{00000000-0005-0000-0000-000038050000}"/>
    <cellStyle name="Heading 2 8" xfId="1357" xr:uid="{00000000-0005-0000-0000-000039050000}"/>
    <cellStyle name="Heading 2 8 2" xfId="1358" xr:uid="{00000000-0005-0000-0000-00003A050000}"/>
    <cellStyle name="Heading 2 8 3" xfId="1359" xr:uid="{00000000-0005-0000-0000-00003B050000}"/>
    <cellStyle name="Heading 2 9" xfId="1360" xr:uid="{00000000-0005-0000-0000-00003C050000}"/>
    <cellStyle name="Heading 2 9 2" xfId="1361" xr:uid="{00000000-0005-0000-0000-00003D050000}"/>
    <cellStyle name="Heading 2 9 3" xfId="1362" xr:uid="{00000000-0005-0000-0000-00003E050000}"/>
    <cellStyle name="Heading 3 10" xfId="1363" xr:uid="{00000000-0005-0000-0000-00003F050000}"/>
    <cellStyle name="Heading 3 10 2" xfId="1364" xr:uid="{00000000-0005-0000-0000-000040050000}"/>
    <cellStyle name="Heading 3 10 3" xfId="1365" xr:uid="{00000000-0005-0000-0000-000041050000}"/>
    <cellStyle name="Heading 3 11" xfId="1366" xr:uid="{00000000-0005-0000-0000-000042050000}"/>
    <cellStyle name="Heading 3 11 2" xfId="1367" xr:uid="{00000000-0005-0000-0000-000043050000}"/>
    <cellStyle name="Heading 3 11 3" xfId="1368" xr:uid="{00000000-0005-0000-0000-000044050000}"/>
    <cellStyle name="Heading 3 12" xfId="1369" xr:uid="{00000000-0005-0000-0000-000045050000}"/>
    <cellStyle name="Heading 3 12 2" xfId="1370" xr:uid="{00000000-0005-0000-0000-000046050000}"/>
    <cellStyle name="Heading 3 12 3" xfId="1371" xr:uid="{00000000-0005-0000-0000-000047050000}"/>
    <cellStyle name="Heading 3 13" xfId="1372" xr:uid="{00000000-0005-0000-0000-000048050000}"/>
    <cellStyle name="Heading 3 14" xfId="1373" xr:uid="{00000000-0005-0000-0000-000049050000}"/>
    <cellStyle name="Heading 3 15" xfId="1374" xr:uid="{00000000-0005-0000-0000-00004A050000}"/>
    <cellStyle name="Heading 3 2" xfId="1375" xr:uid="{00000000-0005-0000-0000-00004B050000}"/>
    <cellStyle name="Heading 3 2 2" xfId="1376" xr:uid="{00000000-0005-0000-0000-00004C050000}"/>
    <cellStyle name="Heading 3 2 3" xfId="1377" xr:uid="{00000000-0005-0000-0000-00004D050000}"/>
    <cellStyle name="Heading 3 2 4" xfId="1378" xr:uid="{00000000-0005-0000-0000-00004E050000}"/>
    <cellStyle name="Heading 3 2 5" xfId="1379" xr:uid="{00000000-0005-0000-0000-00004F050000}"/>
    <cellStyle name="Heading 3 2 6" xfId="1380" xr:uid="{00000000-0005-0000-0000-000050050000}"/>
    <cellStyle name="Heading 3 2 7" xfId="1381" xr:uid="{00000000-0005-0000-0000-000051050000}"/>
    <cellStyle name="Heading 3 2 8" xfId="1382" xr:uid="{00000000-0005-0000-0000-000052050000}"/>
    <cellStyle name="Heading 3 3" xfId="1383" xr:uid="{00000000-0005-0000-0000-000053050000}"/>
    <cellStyle name="Heading 3 3 2" xfId="1384" xr:uid="{00000000-0005-0000-0000-000054050000}"/>
    <cellStyle name="Heading 3 3 3" xfId="1385" xr:uid="{00000000-0005-0000-0000-000055050000}"/>
    <cellStyle name="Heading 3 3 4" xfId="1386" xr:uid="{00000000-0005-0000-0000-000056050000}"/>
    <cellStyle name="Heading 3 3 5" xfId="1387" xr:uid="{00000000-0005-0000-0000-000057050000}"/>
    <cellStyle name="Heading 3 3 6" xfId="1388" xr:uid="{00000000-0005-0000-0000-000058050000}"/>
    <cellStyle name="Heading 3 3 7" xfId="1389" xr:uid="{00000000-0005-0000-0000-000059050000}"/>
    <cellStyle name="Heading 3 3 8" xfId="1390" xr:uid="{00000000-0005-0000-0000-00005A050000}"/>
    <cellStyle name="Heading 3 4" xfId="1391" xr:uid="{00000000-0005-0000-0000-00005B050000}"/>
    <cellStyle name="Heading 3 4 2" xfId="1392" xr:uid="{00000000-0005-0000-0000-00005C050000}"/>
    <cellStyle name="Heading 3 5" xfId="1393" xr:uid="{00000000-0005-0000-0000-00005D050000}"/>
    <cellStyle name="Heading 3 5 2" xfId="1394" xr:uid="{00000000-0005-0000-0000-00005E050000}"/>
    <cellStyle name="Heading 3 6" xfId="1395" xr:uid="{00000000-0005-0000-0000-00005F050000}"/>
    <cellStyle name="Heading 3 6 2" xfId="1396" xr:uid="{00000000-0005-0000-0000-000060050000}"/>
    <cellStyle name="Heading 3 7" xfId="1397" xr:uid="{00000000-0005-0000-0000-000061050000}"/>
    <cellStyle name="Heading 3 7 2" xfId="1398" xr:uid="{00000000-0005-0000-0000-000062050000}"/>
    <cellStyle name="Heading 3 7 3" xfId="1399" xr:uid="{00000000-0005-0000-0000-000063050000}"/>
    <cellStyle name="Heading 3 8" xfId="1400" xr:uid="{00000000-0005-0000-0000-000064050000}"/>
    <cellStyle name="Heading 3 8 2" xfId="1401" xr:uid="{00000000-0005-0000-0000-000065050000}"/>
    <cellStyle name="Heading 3 8 3" xfId="1402" xr:uid="{00000000-0005-0000-0000-000066050000}"/>
    <cellStyle name="Heading 3 9" xfId="1403" xr:uid="{00000000-0005-0000-0000-000067050000}"/>
    <cellStyle name="Heading 3 9 2" xfId="1404" xr:uid="{00000000-0005-0000-0000-000068050000}"/>
    <cellStyle name="Heading 3 9 3" xfId="1405" xr:uid="{00000000-0005-0000-0000-000069050000}"/>
    <cellStyle name="Heading 4 10" xfId="1406" xr:uid="{00000000-0005-0000-0000-00006A050000}"/>
    <cellStyle name="Heading 4 10 2" xfId="1407" xr:uid="{00000000-0005-0000-0000-00006B050000}"/>
    <cellStyle name="Heading 4 10 3" xfId="1408" xr:uid="{00000000-0005-0000-0000-00006C050000}"/>
    <cellStyle name="Heading 4 11" xfId="1409" xr:uid="{00000000-0005-0000-0000-00006D050000}"/>
    <cellStyle name="Heading 4 11 2" xfId="1410" xr:uid="{00000000-0005-0000-0000-00006E050000}"/>
    <cellStyle name="Heading 4 11 3" xfId="1411" xr:uid="{00000000-0005-0000-0000-00006F050000}"/>
    <cellStyle name="Heading 4 12" xfId="1412" xr:uid="{00000000-0005-0000-0000-000070050000}"/>
    <cellStyle name="Heading 4 12 2" xfId="1413" xr:uid="{00000000-0005-0000-0000-000071050000}"/>
    <cellStyle name="Heading 4 12 3" xfId="1414" xr:uid="{00000000-0005-0000-0000-000072050000}"/>
    <cellStyle name="Heading 4 13" xfId="1415" xr:uid="{00000000-0005-0000-0000-000073050000}"/>
    <cellStyle name="Heading 4 14" xfId="1416" xr:uid="{00000000-0005-0000-0000-000074050000}"/>
    <cellStyle name="Heading 4 15" xfId="1417" xr:uid="{00000000-0005-0000-0000-000075050000}"/>
    <cellStyle name="Heading 4 2" xfId="1418" xr:uid="{00000000-0005-0000-0000-000076050000}"/>
    <cellStyle name="Heading 4 2 2" xfId="1419" xr:uid="{00000000-0005-0000-0000-000077050000}"/>
    <cellStyle name="Heading 4 2 3" xfId="1420" xr:uid="{00000000-0005-0000-0000-000078050000}"/>
    <cellStyle name="Heading 4 2 4" xfId="1421" xr:uid="{00000000-0005-0000-0000-000079050000}"/>
    <cellStyle name="Heading 4 2 5" xfId="1422" xr:uid="{00000000-0005-0000-0000-00007A050000}"/>
    <cellStyle name="Heading 4 2 6" xfId="1423" xr:uid="{00000000-0005-0000-0000-00007B050000}"/>
    <cellStyle name="Heading 4 2 7" xfId="1424" xr:uid="{00000000-0005-0000-0000-00007C050000}"/>
    <cellStyle name="Heading 4 2 8" xfId="1425" xr:uid="{00000000-0005-0000-0000-00007D050000}"/>
    <cellStyle name="Heading 4 3" xfId="1426" xr:uid="{00000000-0005-0000-0000-00007E050000}"/>
    <cellStyle name="Heading 4 3 2" xfId="1427" xr:uid="{00000000-0005-0000-0000-00007F050000}"/>
    <cellStyle name="Heading 4 3 3" xfId="1428" xr:uid="{00000000-0005-0000-0000-000080050000}"/>
    <cellStyle name="Heading 4 3 4" xfId="1429" xr:uid="{00000000-0005-0000-0000-000081050000}"/>
    <cellStyle name="Heading 4 3 5" xfId="1430" xr:uid="{00000000-0005-0000-0000-000082050000}"/>
    <cellStyle name="Heading 4 3 6" xfId="1431" xr:uid="{00000000-0005-0000-0000-000083050000}"/>
    <cellStyle name="Heading 4 3 7" xfId="1432" xr:uid="{00000000-0005-0000-0000-000084050000}"/>
    <cellStyle name="Heading 4 3 8" xfId="1433" xr:uid="{00000000-0005-0000-0000-000085050000}"/>
    <cellStyle name="Heading 4 4" xfId="1434" xr:uid="{00000000-0005-0000-0000-000086050000}"/>
    <cellStyle name="Heading 4 4 2" xfId="1435" xr:uid="{00000000-0005-0000-0000-000087050000}"/>
    <cellStyle name="Heading 4 5" xfId="1436" xr:uid="{00000000-0005-0000-0000-000088050000}"/>
    <cellStyle name="Heading 4 5 2" xfId="1437" xr:uid="{00000000-0005-0000-0000-000089050000}"/>
    <cellStyle name="Heading 4 6" xfId="1438" xr:uid="{00000000-0005-0000-0000-00008A050000}"/>
    <cellStyle name="Heading 4 6 2" xfId="1439" xr:uid="{00000000-0005-0000-0000-00008B050000}"/>
    <cellStyle name="Heading 4 7" xfId="1440" xr:uid="{00000000-0005-0000-0000-00008C050000}"/>
    <cellStyle name="Heading 4 7 2" xfId="1441" xr:uid="{00000000-0005-0000-0000-00008D050000}"/>
    <cellStyle name="Heading 4 7 3" xfId="1442" xr:uid="{00000000-0005-0000-0000-00008E050000}"/>
    <cellStyle name="Heading 4 8" xfId="1443" xr:uid="{00000000-0005-0000-0000-00008F050000}"/>
    <cellStyle name="Heading 4 8 2" xfId="1444" xr:uid="{00000000-0005-0000-0000-000090050000}"/>
    <cellStyle name="Heading 4 8 3" xfId="1445" xr:uid="{00000000-0005-0000-0000-000091050000}"/>
    <cellStyle name="Heading 4 9" xfId="1446" xr:uid="{00000000-0005-0000-0000-000092050000}"/>
    <cellStyle name="Heading 4 9 2" xfId="1447" xr:uid="{00000000-0005-0000-0000-000093050000}"/>
    <cellStyle name="Heading 4 9 3" xfId="1448" xr:uid="{00000000-0005-0000-0000-000094050000}"/>
    <cellStyle name="Input 10" xfId="1449" xr:uid="{00000000-0005-0000-0000-000095050000}"/>
    <cellStyle name="Input 10 2" xfId="1450" xr:uid="{00000000-0005-0000-0000-000096050000}"/>
    <cellStyle name="Input 10 3" xfId="1451" xr:uid="{00000000-0005-0000-0000-000097050000}"/>
    <cellStyle name="Input 11" xfId="1452" xr:uid="{00000000-0005-0000-0000-000098050000}"/>
    <cellStyle name="Input 11 2" xfId="1453" xr:uid="{00000000-0005-0000-0000-000099050000}"/>
    <cellStyle name="Input 11 3" xfId="1454" xr:uid="{00000000-0005-0000-0000-00009A050000}"/>
    <cellStyle name="Input 12" xfId="1455" xr:uid="{00000000-0005-0000-0000-00009B050000}"/>
    <cellStyle name="Input 12 2" xfId="1456" xr:uid="{00000000-0005-0000-0000-00009C050000}"/>
    <cellStyle name="Input 12 3" xfId="1457" xr:uid="{00000000-0005-0000-0000-00009D050000}"/>
    <cellStyle name="Input 13" xfId="1458" xr:uid="{00000000-0005-0000-0000-00009E050000}"/>
    <cellStyle name="Input 14" xfId="1459" xr:uid="{00000000-0005-0000-0000-00009F050000}"/>
    <cellStyle name="Input 15" xfId="1460" xr:uid="{00000000-0005-0000-0000-0000A0050000}"/>
    <cellStyle name="Input 2" xfId="1461" xr:uid="{00000000-0005-0000-0000-0000A1050000}"/>
    <cellStyle name="Input 2 2" xfId="1462" xr:uid="{00000000-0005-0000-0000-0000A2050000}"/>
    <cellStyle name="Input 2 3" xfId="1463" xr:uid="{00000000-0005-0000-0000-0000A3050000}"/>
    <cellStyle name="Input 2 4" xfId="1464" xr:uid="{00000000-0005-0000-0000-0000A4050000}"/>
    <cellStyle name="Input 2 5" xfId="1465" xr:uid="{00000000-0005-0000-0000-0000A5050000}"/>
    <cellStyle name="Input 2 6" xfId="1466" xr:uid="{00000000-0005-0000-0000-0000A6050000}"/>
    <cellStyle name="Input 2 7" xfId="1467" xr:uid="{00000000-0005-0000-0000-0000A7050000}"/>
    <cellStyle name="Input 2 8" xfId="1468" xr:uid="{00000000-0005-0000-0000-0000A8050000}"/>
    <cellStyle name="Input 3" xfId="1469" xr:uid="{00000000-0005-0000-0000-0000A9050000}"/>
    <cellStyle name="Input 3 2" xfId="1470" xr:uid="{00000000-0005-0000-0000-0000AA050000}"/>
    <cellStyle name="Input 3 3" xfId="1471" xr:uid="{00000000-0005-0000-0000-0000AB050000}"/>
    <cellStyle name="Input 3 4" xfId="1472" xr:uid="{00000000-0005-0000-0000-0000AC050000}"/>
    <cellStyle name="Input 3 5" xfId="1473" xr:uid="{00000000-0005-0000-0000-0000AD050000}"/>
    <cellStyle name="Input 3 6" xfId="1474" xr:uid="{00000000-0005-0000-0000-0000AE050000}"/>
    <cellStyle name="Input 3 7" xfId="1475" xr:uid="{00000000-0005-0000-0000-0000AF050000}"/>
    <cellStyle name="Input 3 8" xfId="1476" xr:uid="{00000000-0005-0000-0000-0000B0050000}"/>
    <cellStyle name="Input 4" xfId="1477" xr:uid="{00000000-0005-0000-0000-0000B1050000}"/>
    <cellStyle name="Input 4 2" xfId="1478" xr:uid="{00000000-0005-0000-0000-0000B2050000}"/>
    <cellStyle name="Input 5" xfId="1479" xr:uid="{00000000-0005-0000-0000-0000B3050000}"/>
    <cellStyle name="Input 5 2" xfId="1480" xr:uid="{00000000-0005-0000-0000-0000B4050000}"/>
    <cellStyle name="Input 6" xfId="1481" xr:uid="{00000000-0005-0000-0000-0000B5050000}"/>
    <cellStyle name="Input 6 2" xfId="1482" xr:uid="{00000000-0005-0000-0000-0000B6050000}"/>
    <cellStyle name="Input 7" xfId="1483" xr:uid="{00000000-0005-0000-0000-0000B7050000}"/>
    <cellStyle name="Input 7 2" xfId="1484" xr:uid="{00000000-0005-0000-0000-0000B8050000}"/>
    <cellStyle name="Input 7 3" xfId="1485" xr:uid="{00000000-0005-0000-0000-0000B9050000}"/>
    <cellStyle name="Input 8" xfId="1486" xr:uid="{00000000-0005-0000-0000-0000BA050000}"/>
    <cellStyle name="Input 8 2" xfId="1487" xr:uid="{00000000-0005-0000-0000-0000BB050000}"/>
    <cellStyle name="Input 8 3" xfId="1488" xr:uid="{00000000-0005-0000-0000-0000BC050000}"/>
    <cellStyle name="Input 9" xfId="1489" xr:uid="{00000000-0005-0000-0000-0000BD050000}"/>
    <cellStyle name="Input 9 2" xfId="1490" xr:uid="{00000000-0005-0000-0000-0000BE050000}"/>
    <cellStyle name="Input 9 3" xfId="1491" xr:uid="{00000000-0005-0000-0000-0000BF050000}"/>
    <cellStyle name="Linked Cell 10" xfId="1492" xr:uid="{00000000-0005-0000-0000-0000C0050000}"/>
    <cellStyle name="Linked Cell 10 2" xfId="1493" xr:uid="{00000000-0005-0000-0000-0000C1050000}"/>
    <cellStyle name="Linked Cell 10 3" xfId="1494" xr:uid="{00000000-0005-0000-0000-0000C2050000}"/>
    <cellStyle name="Linked Cell 11" xfId="1495" xr:uid="{00000000-0005-0000-0000-0000C3050000}"/>
    <cellStyle name="Linked Cell 11 2" xfId="1496" xr:uid="{00000000-0005-0000-0000-0000C4050000}"/>
    <cellStyle name="Linked Cell 11 3" xfId="1497" xr:uid="{00000000-0005-0000-0000-0000C5050000}"/>
    <cellStyle name="Linked Cell 12" xfId="1498" xr:uid="{00000000-0005-0000-0000-0000C6050000}"/>
    <cellStyle name="Linked Cell 12 2" xfId="1499" xr:uid="{00000000-0005-0000-0000-0000C7050000}"/>
    <cellStyle name="Linked Cell 12 3" xfId="1500" xr:uid="{00000000-0005-0000-0000-0000C8050000}"/>
    <cellStyle name="Linked Cell 13" xfId="1501" xr:uid="{00000000-0005-0000-0000-0000C9050000}"/>
    <cellStyle name="Linked Cell 14" xfId="1502" xr:uid="{00000000-0005-0000-0000-0000CA050000}"/>
    <cellStyle name="Linked Cell 15" xfId="1503" xr:uid="{00000000-0005-0000-0000-0000CB050000}"/>
    <cellStyle name="Linked Cell 2" xfId="1504" xr:uid="{00000000-0005-0000-0000-0000CC050000}"/>
    <cellStyle name="Linked Cell 2 2" xfId="1505" xr:uid="{00000000-0005-0000-0000-0000CD050000}"/>
    <cellStyle name="Linked Cell 2 3" xfId="1506" xr:uid="{00000000-0005-0000-0000-0000CE050000}"/>
    <cellStyle name="Linked Cell 2 4" xfId="1507" xr:uid="{00000000-0005-0000-0000-0000CF050000}"/>
    <cellStyle name="Linked Cell 2 5" xfId="1508" xr:uid="{00000000-0005-0000-0000-0000D0050000}"/>
    <cellStyle name="Linked Cell 2 6" xfId="1509" xr:uid="{00000000-0005-0000-0000-0000D1050000}"/>
    <cellStyle name="Linked Cell 2 7" xfId="1510" xr:uid="{00000000-0005-0000-0000-0000D2050000}"/>
    <cellStyle name="Linked Cell 2 8" xfId="1511" xr:uid="{00000000-0005-0000-0000-0000D3050000}"/>
    <cellStyle name="Linked Cell 3" xfId="1512" xr:uid="{00000000-0005-0000-0000-0000D4050000}"/>
    <cellStyle name="Linked Cell 3 2" xfId="1513" xr:uid="{00000000-0005-0000-0000-0000D5050000}"/>
    <cellStyle name="Linked Cell 3 3" xfId="1514" xr:uid="{00000000-0005-0000-0000-0000D6050000}"/>
    <cellStyle name="Linked Cell 3 4" xfId="1515" xr:uid="{00000000-0005-0000-0000-0000D7050000}"/>
    <cellStyle name="Linked Cell 3 5" xfId="1516" xr:uid="{00000000-0005-0000-0000-0000D8050000}"/>
    <cellStyle name="Linked Cell 3 6" xfId="1517" xr:uid="{00000000-0005-0000-0000-0000D9050000}"/>
    <cellStyle name="Linked Cell 3 7" xfId="1518" xr:uid="{00000000-0005-0000-0000-0000DA050000}"/>
    <cellStyle name="Linked Cell 3 8" xfId="1519" xr:uid="{00000000-0005-0000-0000-0000DB050000}"/>
    <cellStyle name="Linked Cell 4" xfId="1520" xr:uid="{00000000-0005-0000-0000-0000DC050000}"/>
    <cellStyle name="Linked Cell 4 2" xfId="1521" xr:uid="{00000000-0005-0000-0000-0000DD050000}"/>
    <cellStyle name="Linked Cell 5" xfId="1522" xr:uid="{00000000-0005-0000-0000-0000DE050000}"/>
    <cellStyle name="Linked Cell 5 2" xfId="1523" xr:uid="{00000000-0005-0000-0000-0000DF050000}"/>
    <cellStyle name="Linked Cell 6" xfId="1524" xr:uid="{00000000-0005-0000-0000-0000E0050000}"/>
    <cellStyle name="Linked Cell 6 2" xfId="1525" xr:uid="{00000000-0005-0000-0000-0000E1050000}"/>
    <cellStyle name="Linked Cell 7" xfId="1526" xr:uid="{00000000-0005-0000-0000-0000E2050000}"/>
    <cellStyle name="Linked Cell 7 2" xfId="1527" xr:uid="{00000000-0005-0000-0000-0000E3050000}"/>
    <cellStyle name="Linked Cell 7 3" xfId="1528" xr:uid="{00000000-0005-0000-0000-0000E4050000}"/>
    <cellStyle name="Linked Cell 8" xfId="1529" xr:uid="{00000000-0005-0000-0000-0000E5050000}"/>
    <cellStyle name="Linked Cell 8 2" xfId="1530" xr:uid="{00000000-0005-0000-0000-0000E6050000}"/>
    <cellStyle name="Linked Cell 8 3" xfId="1531" xr:uid="{00000000-0005-0000-0000-0000E7050000}"/>
    <cellStyle name="Linked Cell 9" xfId="1532" xr:uid="{00000000-0005-0000-0000-0000E8050000}"/>
    <cellStyle name="Linked Cell 9 2" xfId="1533" xr:uid="{00000000-0005-0000-0000-0000E9050000}"/>
    <cellStyle name="Linked Cell 9 3" xfId="1534" xr:uid="{00000000-0005-0000-0000-0000EA050000}"/>
    <cellStyle name="Neutral 10" xfId="1535" xr:uid="{00000000-0005-0000-0000-0000EB050000}"/>
    <cellStyle name="Neutral 10 2" xfId="1536" xr:uid="{00000000-0005-0000-0000-0000EC050000}"/>
    <cellStyle name="Neutral 10 3" xfId="1537" xr:uid="{00000000-0005-0000-0000-0000ED050000}"/>
    <cellStyle name="Neutral 11" xfId="1538" xr:uid="{00000000-0005-0000-0000-0000EE050000}"/>
    <cellStyle name="Neutral 11 2" xfId="1539" xr:uid="{00000000-0005-0000-0000-0000EF050000}"/>
    <cellStyle name="Neutral 11 3" xfId="1540" xr:uid="{00000000-0005-0000-0000-0000F0050000}"/>
    <cellStyle name="Neutral 12" xfId="1541" xr:uid="{00000000-0005-0000-0000-0000F1050000}"/>
    <cellStyle name="Neutral 12 2" xfId="1542" xr:uid="{00000000-0005-0000-0000-0000F2050000}"/>
    <cellStyle name="Neutral 12 3" xfId="1543" xr:uid="{00000000-0005-0000-0000-0000F3050000}"/>
    <cellStyle name="Neutral 13" xfId="1544" xr:uid="{00000000-0005-0000-0000-0000F4050000}"/>
    <cellStyle name="Neutral 14" xfId="1545" xr:uid="{00000000-0005-0000-0000-0000F5050000}"/>
    <cellStyle name="Neutral 15" xfId="1546" xr:uid="{00000000-0005-0000-0000-0000F6050000}"/>
    <cellStyle name="Neutral 2" xfId="1547" xr:uid="{00000000-0005-0000-0000-0000F7050000}"/>
    <cellStyle name="Neutral 2 2" xfId="1548" xr:uid="{00000000-0005-0000-0000-0000F8050000}"/>
    <cellStyle name="Neutral 2 3" xfId="1549" xr:uid="{00000000-0005-0000-0000-0000F9050000}"/>
    <cellStyle name="Neutral 2 4" xfId="1550" xr:uid="{00000000-0005-0000-0000-0000FA050000}"/>
    <cellStyle name="Neutral 2 5" xfId="1551" xr:uid="{00000000-0005-0000-0000-0000FB050000}"/>
    <cellStyle name="Neutral 2 6" xfId="1552" xr:uid="{00000000-0005-0000-0000-0000FC050000}"/>
    <cellStyle name="Neutral 2 7" xfId="1553" xr:uid="{00000000-0005-0000-0000-0000FD050000}"/>
    <cellStyle name="Neutral 2 8" xfId="1554" xr:uid="{00000000-0005-0000-0000-0000FE050000}"/>
    <cellStyle name="Neutral 3" xfId="1555" xr:uid="{00000000-0005-0000-0000-0000FF050000}"/>
    <cellStyle name="Neutral 3 2" xfId="1556" xr:uid="{00000000-0005-0000-0000-000000060000}"/>
    <cellStyle name="Neutral 3 3" xfId="1557" xr:uid="{00000000-0005-0000-0000-000001060000}"/>
    <cellStyle name="Neutral 3 4" xfId="1558" xr:uid="{00000000-0005-0000-0000-000002060000}"/>
    <cellStyle name="Neutral 3 5" xfId="1559" xr:uid="{00000000-0005-0000-0000-000003060000}"/>
    <cellStyle name="Neutral 3 6" xfId="1560" xr:uid="{00000000-0005-0000-0000-000004060000}"/>
    <cellStyle name="Neutral 3 7" xfId="1561" xr:uid="{00000000-0005-0000-0000-000005060000}"/>
    <cellStyle name="Neutral 3 8" xfId="1562" xr:uid="{00000000-0005-0000-0000-000006060000}"/>
    <cellStyle name="Neutral 4" xfId="1563" xr:uid="{00000000-0005-0000-0000-000007060000}"/>
    <cellStyle name="Neutral 4 2" xfId="1564" xr:uid="{00000000-0005-0000-0000-000008060000}"/>
    <cellStyle name="Neutral 5" xfId="1565" xr:uid="{00000000-0005-0000-0000-000009060000}"/>
    <cellStyle name="Neutral 5 2" xfId="1566" xr:uid="{00000000-0005-0000-0000-00000A060000}"/>
    <cellStyle name="Neutral 6" xfId="1567" xr:uid="{00000000-0005-0000-0000-00000B060000}"/>
    <cellStyle name="Neutral 6 2" xfId="1568" xr:uid="{00000000-0005-0000-0000-00000C060000}"/>
    <cellStyle name="Neutral 7" xfId="1569" xr:uid="{00000000-0005-0000-0000-00000D060000}"/>
    <cellStyle name="Neutral 7 2" xfId="1570" xr:uid="{00000000-0005-0000-0000-00000E060000}"/>
    <cellStyle name="Neutral 7 3" xfId="1571" xr:uid="{00000000-0005-0000-0000-00000F060000}"/>
    <cellStyle name="Neutral 8" xfId="1572" xr:uid="{00000000-0005-0000-0000-000010060000}"/>
    <cellStyle name="Neutral 8 2" xfId="1573" xr:uid="{00000000-0005-0000-0000-000011060000}"/>
    <cellStyle name="Neutral 8 3" xfId="1574" xr:uid="{00000000-0005-0000-0000-000012060000}"/>
    <cellStyle name="Neutral 9" xfId="1575" xr:uid="{00000000-0005-0000-0000-000013060000}"/>
    <cellStyle name="Neutral 9 2" xfId="1576" xr:uid="{00000000-0005-0000-0000-000014060000}"/>
    <cellStyle name="Neutral 9 3" xfId="1577" xr:uid="{00000000-0005-0000-0000-000015060000}"/>
    <cellStyle name="Normal" xfId="0" builtinId="0"/>
    <cellStyle name="Normal 10" xfId="1578" xr:uid="{00000000-0005-0000-0000-000017060000}"/>
    <cellStyle name="Normal 10 10" xfId="1579" xr:uid="{00000000-0005-0000-0000-000018060000}"/>
    <cellStyle name="Normal 10 11" xfId="1580" xr:uid="{00000000-0005-0000-0000-000019060000}"/>
    <cellStyle name="Normal 10 12" xfId="1581" xr:uid="{00000000-0005-0000-0000-00001A060000}"/>
    <cellStyle name="Normal 10 13" xfId="1582" xr:uid="{00000000-0005-0000-0000-00001B060000}"/>
    <cellStyle name="Normal 10 14" xfId="1583" xr:uid="{00000000-0005-0000-0000-00001C060000}"/>
    <cellStyle name="Normal 10 15" xfId="1584" xr:uid="{00000000-0005-0000-0000-00001D060000}"/>
    <cellStyle name="Normal 10 16" xfId="1585" xr:uid="{00000000-0005-0000-0000-00001E060000}"/>
    <cellStyle name="Normal 10 17" xfId="1586" xr:uid="{00000000-0005-0000-0000-00001F060000}"/>
    <cellStyle name="Normal 10 18" xfId="1587" xr:uid="{00000000-0005-0000-0000-000020060000}"/>
    <cellStyle name="Normal 10 19" xfId="1588" xr:uid="{00000000-0005-0000-0000-000021060000}"/>
    <cellStyle name="Normal 10 2" xfId="1589" xr:uid="{00000000-0005-0000-0000-000022060000}"/>
    <cellStyle name="Normal 10 2 2" xfId="1590" xr:uid="{00000000-0005-0000-0000-000023060000}"/>
    <cellStyle name="Normal 10 2 3" xfId="1591" xr:uid="{00000000-0005-0000-0000-000024060000}"/>
    <cellStyle name="Normal 10 3" xfId="1592" xr:uid="{00000000-0005-0000-0000-000025060000}"/>
    <cellStyle name="Normal 10 3 2" xfId="1593" xr:uid="{00000000-0005-0000-0000-000026060000}"/>
    <cellStyle name="Normal 10 3 3" xfId="1594" xr:uid="{00000000-0005-0000-0000-000027060000}"/>
    <cellStyle name="Normal 10 4" xfId="1595" xr:uid="{00000000-0005-0000-0000-000028060000}"/>
    <cellStyle name="Normal 10 4 2" xfId="1596" xr:uid="{00000000-0005-0000-0000-000029060000}"/>
    <cellStyle name="Normal 10 4 3" xfId="1597" xr:uid="{00000000-0005-0000-0000-00002A060000}"/>
    <cellStyle name="Normal 10 5" xfId="1598" xr:uid="{00000000-0005-0000-0000-00002B060000}"/>
    <cellStyle name="Normal 10 5 2" xfId="1599" xr:uid="{00000000-0005-0000-0000-00002C060000}"/>
    <cellStyle name="Normal 10 5 3" xfId="1600" xr:uid="{00000000-0005-0000-0000-00002D060000}"/>
    <cellStyle name="Normal 10 6" xfId="1601" xr:uid="{00000000-0005-0000-0000-00002E060000}"/>
    <cellStyle name="Normal 10 6 2" xfId="1602" xr:uid="{00000000-0005-0000-0000-00002F060000}"/>
    <cellStyle name="Normal 10 6 3" xfId="1603" xr:uid="{00000000-0005-0000-0000-000030060000}"/>
    <cellStyle name="Normal 10 7" xfId="1604" xr:uid="{00000000-0005-0000-0000-000031060000}"/>
    <cellStyle name="Normal 10 7 2" xfId="1605" xr:uid="{00000000-0005-0000-0000-000032060000}"/>
    <cellStyle name="Normal 10 7 3" xfId="1606" xr:uid="{00000000-0005-0000-0000-000033060000}"/>
    <cellStyle name="Normal 10 8" xfId="1607" xr:uid="{00000000-0005-0000-0000-000034060000}"/>
    <cellStyle name="Normal 10 8 2" xfId="1608" xr:uid="{00000000-0005-0000-0000-000035060000}"/>
    <cellStyle name="Normal 10 8 3" xfId="1609" xr:uid="{00000000-0005-0000-0000-000036060000}"/>
    <cellStyle name="Normal 10 9" xfId="1610" xr:uid="{00000000-0005-0000-0000-000037060000}"/>
    <cellStyle name="Normal 11" xfId="1611" xr:uid="{00000000-0005-0000-0000-000038060000}"/>
    <cellStyle name="Normal 11 10" xfId="1612" xr:uid="{00000000-0005-0000-0000-000039060000}"/>
    <cellStyle name="Normal 11 11" xfId="1613" xr:uid="{00000000-0005-0000-0000-00003A060000}"/>
    <cellStyle name="Normal 11 12" xfId="1614" xr:uid="{00000000-0005-0000-0000-00003B060000}"/>
    <cellStyle name="Normal 11 13" xfId="1615" xr:uid="{00000000-0005-0000-0000-00003C060000}"/>
    <cellStyle name="Normal 11 14" xfId="1616" xr:uid="{00000000-0005-0000-0000-00003D060000}"/>
    <cellStyle name="Normal 11 15" xfId="1617" xr:uid="{00000000-0005-0000-0000-00003E060000}"/>
    <cellStyle name="Normal 11 16" xfId="1618" xr:uid="{00000000-0005-0000-0000-00003F060000}"/>
    <cellStyle name="Normal 11 17" xfId="1619" xr:uid="{00000000-0005-0000-0000-000040060000}"/>
    <cellStyle name="Normal 11 18" xfId="1620" xr:uid="{00000000-0005-0000-0000-000041060000}"/>
    <cellStyle name="Normal 11 19" xfId="1621" xr:uid="{00000000-0005-0000-0000-000042060000}"/>
    <cellStyle name="Normal 11 2" xfId="1622" xr:uid="{00000000-0005-0000-0000-000043060000}"/>
    <cellStyle name="Normal 11 2 2" xfId="1623" xr:uid="{00000000-0005-0000-0000-000044060000}"/>
    <cellStyle name="Normal 11 2 3" xfId="1624" xr:uid="{00000000-0005-0000-0000-000045060000}"/>
    <cellStyle name="Normal 11 3" xfId="1625" xr:uid="{00000000-0005-0000-0000-000046060000}"/>
    <cellStyle name="Normal 11 3 2" xfId="1626" xr:uid="{00000000-0005-0000-0000-000047060000}"/>
    <cellStyle name="Normal 11 3 3" xfId="1627" xr:uid="{00000000-0005-0000-0000-000048060000}"/>
    <cellStyle name="Normal 11 4" xfId="1628" xr:uid="{00000000-0005-0000-0000-000049060000}"/>
    <cellStyle name="Normal 11 4 2" xfId="1629" xr:uid="{00000000-0005-0000-0000-00004A060000}"/>
    <cellStyle name="Normal 11 4 3" xfId="1630" xr:uid="{00000000-0005-0000-0000-00004B060000}"/>
    <cellStyle name="Normal 11 5" xfId="1631" xr:uid="{00000000-0005-0000-0000-00004C060000}"/>
    <cellStyle name="Normal 11 5 2" xfId="1632" xr:uid="{00000000-0005-0000-0000-00004D060000}"/>
    <cellStyle name="Normal 11 5 3" xfId="1633" xr:uid="{00000000-0005-0000-0000-00004E060000}"/>
    <cellStyle name="Normal 11 6" xfId="1634" xr:uid="{00000000-0005-0000-0000-00004F060000}"/>
    <cellStyle name="Normal 11 6 2" xfId="1635" xr:uid="{00000000-0005-0000-0000-000050060000}"/>
    <cellStyle name="Normal 11 6 3" xfId="1636" xr:uid="{00000000-0005-0000-0000-000051060000}"/>
    <cellStyle name="Normal 11 7" xfId="1637" xr:uid="{00000000-0005-0000-0000-000052060000}"/>
    <cellStyle name="Normal 11 7 2" xfId="1638" xr:uid="{00000000-0005-0000-0000-000053060000}"/>
    <cellStyle name="Normal 11 7 3" xfId="1639" xr:uid="{00000000-0005-0000-0000-000054060000}"/>
    <cellStyle name="Normal 11 8" xfId="1640" xr:uid="{00000000-0005-0000-0000-000055060000}"/>
    <cellStyle name="Normal 11 8 2" xfId="1641" xr:uid="{00000000-0005-0000-0000-000056060000}"/>
    <cellStyle name="Normal 11 8 3" xfId="1642" xr:uid="{00000000-0005-0000-0000-000057060000}"/>
    <cellStyle name="Normal 11 9" xfId="1643" xr:uid="{00000000-0005-0000-0000-000058060000}"/>
    <cellStyle name="Normal 12" xfId="1644" xr:uid="{00000000-0005-0000-0000-000059060000}"/>
    <cellStyle name="Normal 12 10" xfId="1645" xr:uid="{00000000-0005-0000-0000-00005A060000}"/>
    <cellStyle name="Normal 12 11" xfId="1646" xr:uid="{00000000-0005-0000-0000-00005B060000}"/>
    <cellStyle name="Normal 12 12" xfId="1647" xr:uid="{00000000-0005-0000-0000-00005C060000}"/>
    <cellStyle name="Normal 12 13" xfId="1648" xr:uid="{00000000-0005-0000-0000-00005D060000}"/>
    <cellStyle name="Normal 12 14" xfId="1649" xr:uid="{00000000-0005-0000-0000-00005E060000}"/>
    <cellStyle name="Normal 12 15" xfId="1650" xr:uid="{00000000-0005-0000-0000-00005F060000}"/>
    <cellStyle name="Normal 12 16" xfId="1651" xr:uid="{00000000-0005-0000-0000-000060060000}"/>
    <cellStyle name="Normal 12 17" xfId="1652" xr:uid="{00000000-0005-0000-0000-000061060000}"/>
    <cellStyle name="Normal 12 18" xfId="1653" xr:uid="{00000000-0005-0000-0000-000062060000}"/>
    <cellStyle name="Normal 12 19" xfId="1654" xr:uid="{00000000-0005-0000-0000-000063060000}"/>
    <cellStyle name="Normal 12 2" xfId="1655" xr:uid="{00000000-0005-0000-0000-000064060000}"/>
    <cellStyle name="Normal 12 2 2" xfId="1656" xr:uid="{00000000-0005-0000-0000-000065060000}"/>
    <cellStyle name="Normal 12 2 3" xfId="1657" xr:uid="{00000000-0005-0000-0000-000066060000}"/>
    <cellStyle name="Normal 12 3" xfId="1658" xr:uid="{00000000-0005-0000-0000-000067060000}"/>
    <cellStyle name="Normal 12 3 2" xfId="1659" xr:uid="{00000000-0005-0000-0000-000068060000}"/>
    <cellStyle name="Normal 12 3 3" xfId="1660" xr:uid="{00000000-0005-0000-0000-000069060000}"/>
    <cellStyle name="Normal 12 4" xfId="1661" xr:uid="{00000000-0005-0000-0000-00006A060000}"/>
    <cellStyle name="Normal 12 4 2" xfId="1662" xr:uid="{00000000-0005-0000-0000-00006B060000}"/>
    <cellStyle name="Normal 12 4 3" xfId="1663" xr:uid="{00000000-0005-0000-0000-00006C060000}"/>
    <cellStyle name="Normal 12 5" xfId="1664" xr:uid="{00000000-0005-0000-0000-00006D060000}"/>
    <cellStyle name="Normal 12 5 2" xfId="1665" xr:uid="{00000000-0005-0000-0000-00006E060000}"/>
    <cellStyle name="Normal 12 5 3" xfId="1666" xr:uid="{00000000-0005-0000-0000-00006F060000}"/>
    <cellStyle name="Normal 12 6" xfId="1667" xr:uid="{00000000-0005-0000-0000-000070060000}"/>
    <cellStyle name="Normal 12 6 2" xfId="1668" xr:uid="{00000000-0005-0000-0000-000071060000}"/>
    <cellStyle name="Normal 12 6 3" xfId="1669" xr:uid="{00000000-0005-0000-0000-000072060000}"/>
    <cellStyle name="Normal 12 7" xfId="1670" xr:uid="{00000000-0005-0000-0000-000073060000}"/>
    <cellStyle name="Normal 12 7 2" xfId="1671" xr:uid="{00000000-0005-0000-0000-000074060000}"/>
    <cellStyle name="Normal 12 7 3" xfId="1672" xr:uid="{00000000-0005-0000-0000-000075060000}"/>
    <cellStyle name="Normal 12 8" xfId="1673" xr:uid="{00000000-0005-0000-0000-000076060000}"/>
    <cellStyle name="Normal 12 8 2" xfId="1674" xr:uid="{00000000-0005-0000-0000-000077060000}"/>
    <cellStyle name="Normal 12 8 3" xfId="1675" xr:uid="{00000000-0005-0000-0000-000078060000}"/>
    <cellStyle name="Normal 12 9" xfId="1676" xr:uid="{00000000-0005-0000-0000-000079060000}"/>
    <cellStyle name="Normal 13" xfId="1677" xr:uid="{00000000-0005-0000-0000-00007A060000}"/>
    <cellStyle name="Normal 13 2" xfId="1678" xr:uid="{00000000-0005-0000-0000-00007B060000}"/>
    <cellStyle name="Normal 13 2 2" xfId="1679" xr:uid="{00000000-0005-0000-0000-00007C060000}"/>
    <cellStyle name="Normal 13 2 2 2" xfId="1680" xr:uid="{00000000-0005-0000-0000-00007D060000}"/>
    <cellStyle name="Normal 13 2 2 3" xfId="1681" xr:uid="{00000000-0005-0000-0000-00007E060000}"/>
    <cellStyle name="Normal 13 2 3" xfId="1682" xr:uid="{00000000-0005-0000-0000-00007F060000}"/>
    <cellStyle name="Normal 13 3" xfId="1683" xr:uid="{00000000-0005-0000-0000-000080060000}"/>
    <cellStyle name="Normal 13 4" xfId="1684" xr:uid="{00000000-0005-0000-0000-000081060000}"/>
    <cellStyle name="Normal 13 5" xfId="1685" xr:uid="{00000000-0005-0000-0000-000082060000}"/>
    <cellStyle name="Normal 13 6" xfId="1686" xr:uid="{00000000-0005-0000-0000-000083060000}"/>
    <cellStyle name="Normal 13 7" xfId="1687" xr:uid="{00000000-0005-0000-0000-000084060000}"/>
    <cellStyle name="Normal 13 8" xfId="1688" xr:uid="{00000000-0005-0000-0000-000085060000}"/>
    <cellStyle name="Normal 13 9" xfId="1689" xr:uid="{00000000-0005-0000-0000-000086060000}"/>
    <cellStyle name="Normal 14" xfId="1690" xr:uid="{00000000-0005-0000-0000-000087060000}"/>
    <cellStyle name="Normal 14 10" xfId="1691" xr:uid="{00000000-0005-0000-0000-000088060000}"/>
    <cellStyle name="Normal 14 2" xfId="1692" xr:uid="{00000000-0005-0000-0000-000089060000}"/>
    <cellStyle name="Normal 14 2 2" xfId="1693" xr:uid="{00000000-0005-0000-0000-00008A060000}"/>
    <cellStyle name="Normal 14 2 3" xfId="1694" xr:uid="{00000000-0005-0000-0000-00008B060000}"/>
    <cellStyle name="Normal 14 3" xfId="1695" xr:uid="{00000000-0005-0000-0000-00008C060000}"/>
    <cellStyle name="Normal 14 3 2" xfId="1696" xr:uid="{00000000-0005-0000-0000-00008D060000}"/>
    <cellStyle name="Normal 14 3 3" xfId="1697" xr:uid="{00000000-0005-0000-0000-00008E060000}"/>
    <cellStyle name="Normal 14 4" xfId="1698" xr:uid="{00000000-0005-0000-0000-00008F060000}"/>
    <cellStyle name="Normal 14 5" xfId="1699" xr:uid="{00000000-0005-0000-0000-000090060000}"/>
    <cellStyle name="Normal 14 6" xfId="1700" xr:uid="{00000000-0005-0000-0000-000091060000}"/>
    <cellStyle name="Normal 14 7" xfId="1701" xr:uid="{00000000-0005-0000-0000-000092060000}"/>
    <cellStyle name="Normal 14 8" xfId="1702" xr:uid="{00000000-0005-0000-0000-000093060000}"/>
    <cellStyle name="Normal 14 9" xfId="1703" xr:uid="{00000000-0005-0000-0000-000094060000}"/>
    <cellStyle name="Normal 15" xfId="1704" xr:uid="{00000000-0005-0000-0000-000095060000}"/>
    <cellStyle name="Normal 15 2" xfId="1705" xr:uid="{00000000-0005-0000-0000-000096060000}"/>
    <cellStyle name="Normal 15 2 2" xfId="1706" xr:uid="{00000000-0005-0000-0000-000097060000}"/>
    <cellStyle name="Normal 15 2 3" xfId="1707" xr:uid="{00000000-0005-0000-0000-000098060000}"/>
    <cellStyle name="Normal 15 3" xfId="1708" xr:uid="{00000000-0005-0000-0000-000099060000}"/>
    <cellStyle name="Normal 15 4" xfId="1709" xr:uid="{00000000-0005-0000-0000-00009A060000}"/>
    <cellStyle name="Normal 16" xfId="1710" xr:uid="{00000000-0005-0000-0000-00009B060000}"/>
    <cellStyle name="Normal 16 10" xfId="1711" xr:uid="{00000000-0005-0000-0000-00009C060000}"/>
    <cellStyle name="Normal 16 2" xfId="1712" xr:uid="{00000000-0005-0000-0000-00009D060000}"/>
    <cellStyle name="Normal 16 2 2" xfId="1713" xr:uid="{00000000-0005-0000-0000-00009E060000}"/>
    <cellStyle name="Normal 16 2 3" xfId="1714" xr:uid="{00000000-0005-0000-0000-00009F060000}"/>
    <cellStyle name="Normal 16 3" xfId="1715" xr:uid="{00000000-0005-0000-0000-0000A0060000}"/>
    <cellStyle name="Normal 16 4" xfId="1716" xr:uid="{00000000-0005-0000-0000-0000A1060000}"/>
    <cellStyle name="Normal 16 5" xfId="1717" xr:uid="{00000000-0005-0000-0000-0000A2060000}"/>
    <cellStyle name="Normal 16 6" xfId="1718" xr:uid="{00000000-0005-0000-0000-0000A3060000}"/>
    <cellStyle name="Normal 16 7" xfId="1719" xr:uid="{00000000-0005-0000-0000-0000A4060000}"/>
    <cellStyle name="Normal 16 8" xfId="1720" xr:uid="{00000000-0005-0000-0000-0000A5060000}"/>
    <cellStyle name="Normal 16 9" xfId="1721" xr:uid="{00000000-0005-0000-0000-0000A6060000}"/>
    <cellStyle name="Normal 17" xfId="1722" xr:uid="{00000000-0005-0000-0000-0000A7060000}"/>
    <cellStyle name="Normal 17 2" xfId="1723" xr:uid="{00000000-0005-0000-0000-0000A8060000}"/>
    <cellStyle name="Normal 17 3" xfId="1724" xr:uid="{00000000-0005-0000-0000-0000A9060000}"/>
    <cellStyle name="Normal 18" xfId="1725" xr:uid="{00000000-0005-0000-0000-0000AA060000}"/>
    <cellStyle name="Normal 18 2" xfId="1726" xr:uid="{00000000-0005-0000-0000-0000AB060000}"/>
    <cellStyle name="Normal 18 3" xfId="1727" xr:uid="{00000000-0005-0000-0000-0000AC060000}"/>
    <cellStyle name="Normal 18 4" xfId="1728" xr:uid="{00000000-0005-0000-0000-0000AD060000}"/>
    <cellStyle name="Normal 19" xfId="1729" xr:uid="{00000000-0005-0000-0000-0000AE060000}"/>
    <cellStyle name="Normal 19 2" xfId="1730" xr:uid="{00000000-0005-0000-0000-0000AF060000}"/>
    <cellStyle name="Normal 19 3" xfId="1731" xr:uid="{00000000-0005-0000-0000-0000B0060000}"/>
    <cellStyle name="Normal 19 4" xfId="1732" xr:uid="{00000000-0005-0000-0000-0000B1060000}"/>
    <cellStyle name="Normal 2" xfId="1" xr:uid="{00000000-0005-0000-0000-0000B2060000}"/>
    <cellStyle name="Normal 2 10" xfId="1733" xr:uid="{00000000-0005-0000-0000-0000B3060000}"/>
    <cellStyle name="Normal 2 100" xfId="1734" xr:uid="{00000000-0005-0000-0000-0000B4060000}"/>
    <cellStyle name="Normal 2 101" xfId="1735" xr:uid="{00000000-0005-0000-0000-0000B5060000}"/>
    <cellStyle name="Normal 2 102" xfId="1736" xr:uid="{00000000-0005-0000-0000-0000B6060000}"/>
    <cellStyle name="Normal 2 103" xfId="1737" xr:uid="{00000000-0005-0000-0000-0000B7060000}"/>
    <cellStyle name="Normal 2 104" xfId="1738" xr:uid="{00000000-0005-0000-0000-0000B8060000}"/>
    <cellStyle name="Normal 2 105" xfId="1739" xr:uid="{00000000-0005-0000-0000-0000B9060000}"/>
    <cellStyle name="Normal 2 106" xfId="1740" xr:uid="{00000000-0005-0000-0000-0000BA060000}"/>
    <cellStyle name="Normal 2 107" xfId="1741" xr:uid="{00000000-0005-0000-0000-0000BB060000}"/>
    <cellStyle name="Normal 2 108" xfId="1742" xr:uid="{00000000-0005-0000-0000-0000BC060000}"/>
    <cellStyle name="Normal 2 109" xfId="1743" xr:uid="{00000000-0005-0000-0000-0000BD060000}"/>
    <cellStyle name="Normal 2 11" xfId="1744" xr:uid="{00000000-0005-0000-0000-0000BE060000}"/>
    <cellStyle name="Normal 2 11 2" xfId="1745" xr:uid="{00000000-0005-0000-0000-0000BF060000}"/>
    <cellStyle name="Normal 2 11 3" xfId="1746" xr:uid="{00000000-0005-0000-0000-0000C0060000}"/>
    <cellStyle name="Normal 2 110" xfId="1747" xr:uid="{00000000-0005-0000-0000-0000C1060000}"/>
    <cellStyle name="Normal 2 111" xfId="1748" xr:uid="{00000000-0005-0000-0000-0000C2060000}"/>
    <cellStyle name="Normal 2 112" xfId="1749" xr:uid="{00000000-0005-0000-0000-0000C3060000}"/>
    <cellStyle name="Normal 2 113" xfId="1750" xr:uid="{00000000-0005-0000-0000-0000C4060000}"/>
    <cellStyle name="Normal 2 114" xfId="1751" xr:uid="{00000000-0005-0000-0000-0000C5060000}"/>
    <cellStyle name="Normal 2 115" xfId="1752" xr:uid="{00000000-0005-0000-0000-0000C6060000}"/>
    <cellStyle name="Normal 2 116" xfId="1753" xr:uid="{00000000-0005-0000-0000-0000C7060000}"/>
    <cellStyle name="Normal 2 117" xfId="1754" xr:uid="{00000000-0005-0000-0000-0000C8060000}"/>
    <cellStyle name="Normal 2 118" xfId="1755" xr:uid="{00000000-0005-0000-0000-0000C9060000}"/>
    <cellStyle name="Normal 2 119" xfId="1756" xr:uid="{00000000-0005-0000-0000-0000CA060000}"/>
    <cellStyle name="Normal 2 12" xfId="1757" xr:uid="{00000000-0005-0000-0000-0000CB060000}"/>
    <cellStyle name="Normal 2 12 2" xfId="1758" xr:uid="{00000000-0005-0000-0000-0000CC060000}"/>
    <cellStyle name="Normal 2 12 3" xfId="1759" xr:uid="{00000000-0005-0000-0000-0000CD060000}"/>
    <cellStyle name="Normal 2 120" xfId="1760" xr:uid="{00000000-0005-0000-0000-0000CE060000}"/>
    <cellStyle name="Normal 2 121" xfId="1761" xr:uid="{00000000-0005-0000-0000-0000CF060000}"/>
    <cellStyle name="Normal 2 122" xfId="1762" xr:uid="{00000000-0005-0000-0000-0000D0060000}"/>
    <cellStyle name="Normal 2 123" xfId="1763" xr:uid="{00000000-0005-0000-0000-0000D1060000}"/>
    <cellStyle name="Normal 2 124" xfId="1764" xr:uid="{00000000-0005-0000-0000-0000D2060000}"/>
    <cellStyle name="Normal 2 125" xfId="1765" xr:uid="{00000000-0005-0000-0000-0000D3060000}"/>
    <cellStyle name="Normal 2 126" xfId="1766" xr:uid="{00000000-0005-0000-0000-0000D4060000}"/>
    <cellStyle name="Normal 2 127" xfId="1767" xr:uid="{00000000-0005-0000-0000-0000D5060000}"/>
    <cellStyle name="Normal 2 128" xfId="1768" xr:uid="{00000000-0005-0000-0000-0000D6060000}"/>
    <cellStyle name="Normal 2 129" xfId="1769" xr:uid="{00000000-0005-0000-0000-0000D7060000}"/>
    <cellStyle name="Normal 2 13" xfId="1770" xr:uid="{00000000-0005-0000-0000-0000D8060000}"/>
    <cellStyle name="Normal 2 13 2" xfId="1771" xr:uid="{00000000-0005-0000-0000-0000D9060000}"/>
    <cellStyle name="Normal 2 13 3" xfId="1772" xr:uid="{00000000-0005-0000-0000-0000DA060000}"/>
    <cellStyle name="Normal 2 130" xfId="1773" xr:uid="{00000000-0005-0000-0000-0000DB060000}"/>
    <cellStyle name="Normal 2 131" xfId="1774" xr:uid="{00000000-0005-0000-0000-0000DC060000}"/>
    <cellStyle name="Normal 2 132" xfId="1775" xr:uid="{00000000-0005-0000-0000-0000DD060000}"/>
    <cellStyle name="Normal 2 133" xfId="1776" xr:uid="{00000000-0005-0000-0000-0000DE060000}"/>
    <cellStyle name="Normal 2 134" xfId="1777" xr:uid="{00000000-0005-0000-0000-0000DF060000}"/>
    <cellStyle name="Normal 2 135" xfId="1778" xr:uid="{00000000-0005-0000-0000-0000E0060000}"/>
    <cellStyle name="Normal 2 136" xfId="1779" xr:uid="{00000000-0005-0000-0000-0000E1060000}"/>
    <cellStyle name="Normal 2 137" xfId="1780" xr:uid="{00000000-0005-0000-0000-0000E2060000}"/>
    <cellStyle name="Normal 2 138" xfId="1781" xr:uid="{00000000-0005-0000-0000-0000E3060000}"/>
    <cellStyle name="Normal 2 139" xfId="1782" xr:uid="{00000000-0005-0000-0000-0000E4060000}"/>
    <cellStyle name="Normal 2 14" xfId="1783" xr:uid="{00000000-0005-0000-0000-0000E5060000}"/>
    <cellStyle name="Normal 2 14 2" xfId="1784" xr:uid="{00000000-0005-0000-0000-0000E6060000}"/>
    <cellStyle name="Normal 2 14 3" xfId="1785" xr:uid="{00000000-0005-0000-0000-0000E7060000}"/>
    <cellStyle name="Normal 2 140" xfId="1786" xr:uid="{00000000-0005-0000-0000-0000E8060000}"/>
    <cellStyle name="Normal 2 141" xfId="1787" xr:uid="{00000000-0005-0000-0000-0000E9060000}"/>
    <cellStyle name="Normal 2 142" xfId="1788" xr:uid="{00000000-0005-0000-0000-0000EA060000}"/>
    <cellStyle name="Normal 2 143" xfId="1789" xr:uid="{00000000-0005-0000-0000-0000EB060000}"/>
    <cellStyle name="Normal 2 144" xfId="1790" xr:uid="{00000000-0005-0000-0000-0000EC060000}"/>
    <cellStyle name="Normal 2 145" xfId="1791" xr:uid="{00000000-0005-0000-0000-0000ED060000}"/>
    <cellStyle name="Normal 2 146" xfId="1792" xr:uid="{00000000-0005-0000-0000-0000EE060000}"/>
    <cellStyle name="Normal 2 147" xfId="1793" xr:uid="{00000000-0005-0000-0000-0000EF060000}"/>
    <cellStyle name="Normal 2 148" xfId="1794" xr:uid="{00000000-0005-0000-0000-0000F0060000}"/>
    <cellStyle name="Normal 2 149" xfId="1795" xr:uid="{00000000-0005-0000-0000-0000F1060000}"/>
    <cellStyle name="Normal 2 15" xfId="1796" xr:uid="{00000000-0005-0000-0000-0000F2060000}"/>
    <cellStyle name="Normal 2 15 2" xfId="1797" xr:uid="{00000000-0005-0000-0000-0000F3060000}"/>
    <cellStyle name="Normal 2 15 3" xfId="1798" xr:uid="{00000000-0005-0000-0000-0000F4060000}"/>
    <cellStyle name="Normal 2 150" xfId="1799" xr:uid="{00000000-0005-0000-0000-0000F5060000}"/>
    <cellStyle name="Normal 2 151" xfId="1800" xr:uid="{00000000-0005-0000-0000-0000F6060000}"/>
    <cellStyle name="Normal 2 152" xfId="1801" xr:uid="{00000000-0005-0000-0000-0000F7060000}"/>
    <cellStyle name="Normal 2 153" xfId="1802" xr:uid="{00000000-0005-0000-0000-0000F8060000}"/>
    <cellStyle name="Normal 2 154" xfId="1803" xr:uid="{00000000-0005-0000-0000-0000F9060000}"/>
    <cellStyle name="Normal 2 155" xfId="1804" xr:uid="{00000000-0005-0000-0000-0000FA060000}"/>
    <cellStyle name="Normal 2 156" xfId="1805" xr:uid="{00000000-0005-0000-0000-0000FB060000}"/>
    <cellStyle name="Normal 2 157" xfId="1806" xr:uid="{00000000-0005-0000-0000-0000FC060000}"/>
    <cellStyle name="Normal 2 158" xfId="1807" xr:uid="{00000000-0005-0000-0000-0000FD060000}"/>
    <cellStyle name="Normal 2 159" xfId="1808" xr:uid="{00000000-0005-0000-0000-0000FE060000}"/>
    <cellStyle name="Normal 2 16" xfId="1809" xr:uid="{00000000-0005-0000-0000-0000FF060000}"/>
    <cellStyle name="Normal 2 16 2" xfId="1810" xr:uid="{00000000-0005-0000-0000-000000070000}"/>
    <cellStyle name="Normal 2 16 3" xfId="1811" xr:uid="{00000000-0005-0000-0000-000001070000}"/>
    <cellStyle name="Normal 2 160" xfId="1812" xr:uid="{00000000-0005-0000-0000-000002070000}"/>
    <cellStyle name="Normal 2 161" xfId="1813" xr:uid="{00000000-0005-0000-0000-000003070000}"/>
    <cellStyle name="Normal 2 162" xfId="1814" xr:uid="{00000000-0005-0000-0000-000004070000}"/>
    <cellStyle name="Normal 2 163" xfId="1815" xr:uid="{00000000-0005-0000-0000-000005070000}"/>
    <cellStyle name="Normal 2 164" xfId="1816" xr:uid="{00000000-0005-0000-0000-000006070000}"/>
    <cellStyle name="Normal 2 165" xfId="1817" xr:uid="{00000000-0005-0000-0000-000007070000}"/>
    <cellStyle name="Normal 2 166" xfId="1818" xr:uid="{00000000-0005-0000-0000-000008070000}"/>
    <cellStyle name="Normal 2 167" xfId="1819" xr:uid="{00000000-0005-0000-0000-000009070000}"/>
    <cellStyle name="Normal 2 168" xfId="1820" xr:uid="{00000000-0005-0000-0000-00000A070000}"/>
    <cellStyle name="Normal 2 169" xfId="1821" xr:uid="{00000000-0005-0000-0000-00000B070000}"/>
    <cellStyle name="Normal 2 17" xfId="1822" xr:uid="{00000000-0005-0000-0000-00000C070000}"/>
    <cellStyle name="Normal 2 17 2" xfId="1823" xr:uid="{00000000-0005-0000-0000-00000D070000}"/>
    <cellStyle name="Normal 2 17 3" xfId="1824" xr:uid="{00000000-0005-0000-0000-00000E070000}"/>
    <cellStyle name="Normal 2 170" xfId="1825" xr:uid="{00000000-0005-0000-0000-00000F070000}"/>
    <cellStyle name="Normal 2 171" xfId="1826" xr:uid="{00000000-0005-0000-0000-000010070000}"/>
    <cellStyle name="Normal 2 172" xfId="1827" xr:uid="{00000000-0005-0000-0000-000011070000}"/>
    <cellStyle name="Normal 2 173" xfId="1828" xr:uid="{00000000-0005-0000-0000-000012070000}"/>
    <cellStyle name="Normal 2 174" xfId="1829" xr:uid="{00000000-0005-0000-0000-000013070000}"/>
    <cellStyle name="Normal 2 175" xfId="1830" xr:uid="{00000000-0005-0000-0000-000014070000}"/>
    <cellStyle name="Normal 2 176" xfId="1831" xr:uid="{00000000-0005-0000-0000-000015070000}"/>
    <cellStyle name="Normal 2 177" xfId="1832" xr:uid="{00000000-0005-0000-0000-000016070000}"/>
    <cellStyle name="Normal 2 178" xfId="1833" xr:uid="{00000000-0005-0000-0000-000017070000}"/>
    <cellStyle name="Normal 2 179" xfId="1834" xr:uid="{00000000-0005-0000-0000-000018070000}"/>
    <cellStyle name="Normal 2 18" xfId="1835" xr:uid="{00000000-0005-0000-0000-000019070000}"/>
    <cellStyle name="Normal 2 18 2" xfId="1836" xr:uid="{00000000-0005-0000-0000-00001A070000}"/>
    <cellStyle name="Normal 2 18 3" xfId="1837" xr:uid="{00000000-0005-0000-0000-00001B070000}"/>
    <cellStyle name="Normal 2 180" xfId="1838" xr:uid="{00000000-0005-0000-0000-00001C070000}"/>
    <cellStyle name="Normal 2 181" xfId="1839" xr:uid="{00000000-0005-0000-0000-00001D070000}"/>
    <cellStyle name="Normal 2 182" xfId="1840" xr:uid="{00000000-0005-0000-0000-00001E070000}"/>
    <cellStyle name="Normal 2 183" xfId="1841" xr:uid="{00000000-0005-0000-0000-00001F070000}"/>
    <cellStyle name="Normal 2 184" xfId="1842" xr:uid="{00000000-0005-0000-0000-000020070000}"/>
    <cellStyle name="Normal 2 185" xfId="1843" xr:uid="{00000000-0005-0000-0000-000021070000}"/>
    <cellStyle name="Normal 2 186" xfId="1844" xr:uid="{00000000-0005-0000-0000-000022070000}"/>
    <cellStyle name="Normal 2 187" xfId="1845" xr:uid="{00000000-0005-0000-0000-000023070000}"/>
    <cellStyle name="Normal 2 188" xfId="1846" xr:uid="{00000000-0005-0000-0000-000024070000}"/>
    <cellStyle name="Normal 2 189" xfId="1847" xr:uid="{00000000-0005-0000-0000-000025070000}"/>
    <cellStyle name="Normal 2 19" xfId="1848" xr:uid="{00000000-0005-0000-0000-000026070000}"/>
    <cellStyle name="Normal 2 19 2" xfId="1849" xr:uid="{00000000-0005-0000-0000-000027070000}"/>
    <cellStyle name="Normal 2 19 3" xfId="1850" xr:uid="{00000000-0005-0000-0000-000028070000}"/>
    <cellStyle name="Normal 2 190" xfId="1851" xr:uid="{00000000-0005-0000-0000-000029070000}"/>
    <cellStyle name="Normal 2 191" xfId="1852" xr:uid="{00000000-0005-0000-0000-00002A070000}"/>
    <cellStyle name="Normal 2 192" xfId="1853" xr:uid="{00000000-0005-0000-0000-00002B070000}"/>
    <cellStyle name="Normal 2 193" xfId="1854" xr:uid="{00000000-0005-0000-0000-00002C070000}"/>
    <cellStyle name="Normal 2 194" xfId="1855" xr:uid="{00000000-0005-0000-0000-00002D070000}"/>
    <cellStyle name="Normal 2 195" xfId="1856" xr:uid="{00000000-0005-0000-0000-00002E070000}"/>
    <cellStyle name="Normal 2 196" xfId="1857" xr:uid="{00000000-0005-0000-0000-00002F070000}"/>
    <cellStyle name="Normal 2 197" xfId="1858" xr:uid="{00000000-0005-0000-0000-000030070000}"/>
    <cellStyle name="Normal 2 198" xfId="1859" xr:uid="{00000000-0005-0000-0000-000031070000}"/>
    <cellStyle name="Normal 2 199" xfId="1860" xr:uid="{00000000-0005-0000-0000-000032070000}"/>
    <cellStyle name="Normal 2 2" xfId="12" xr:uid="{00000000-0005-0000-0000-000033070000}"/>
    <cellStyle name="Normal 2 2 10" xfId="1861" xr:uid="{00000000-0005-0000-0000-000034070000}"/>
    <cellStyle name="Normal 2 2 100" xfId="1862" xr:uid="{00000000-0005-0000-0000-000035070000}"/>
    <cellStyle name="Normal 2 2 101" xfId="1863" xr:uid="{00000000-0005-0000-0000-000036070000}"/>
    <cellStyle name="Normal 2 2 102" xfId="1864" xr:uid="{00000000-0005-0000-0000-000037070000}"/>
    <cellStyle name="Normal 2 2 103" xfId="1865" xr:uid="{00000000-0005-0000-0000-000038070000}"/>
    <cellStyle name="Normal 2 2 104" xfId="1866" xr:uid="{00000000-0005-0000-0000-000039070000}"/>
    <cellStyle name="Normal 2 2 105" xfId="1867" xr:uid="{00000000-0005-0000-0000-00003A070000}"/>
    <cellStyle name="Normal 2 2 106" xfId="1868" xr:uid="{00000000-0005-0000-0000-00003B070000}"/>
    <cellStyle name="Normal 2 2 107" xfId="1869" xr:uid="{00000000-0005-0000-0000-00003C070000}"/>
    <cellStyle name="Normal 2 2 108" xfId="1870" xr:uid="{00000000-0005-0000-0000-00003D070000}"/>
    <cellStyle name="Normal 2 2 109" xfId="1871" xr:uid="{00000000-0005-0000-0000-00003E070000}"/>
    <cellStyle name="Normal 2 2 11" xfId="1872" xr:uid="{00000000-0005-0000-0000-00003F070000}"/>
    <cellStyle name="Normal 2 2 110" xfId="1873" xr:uid="{00000000-0005-0000-0000-000040070000}"/>
    <cellStyle name="Normal 2 2 111" xfId="1874" xr:uid="{00000000-0005-0000-0000-000041070000}"/>
    <cellStyle name="Normal 2 2 112" xfId="1875" xr:uid="{00000000-0005-0000-0000-000042070000}"/>
    <cellStyle name="Normal 2 2 113" xfId="1876" xr:uid="{00000000-0005-0000-0000-000043070000}"/>
    <cellStyle name="Normal 2 2 114" xfId="1877" xr:uid="{00000000-0005-0000-0000-000044070000}"/>
    <cellStyle name="Normal 2 2 115" xfId="1878" xr:uid="{00000000-0005-0000-0000-000045070000}"/>
    <cellStyle name="Normal 2 2 116" xfId="1879" xr:uid="{00000000-0005-0000-0000-000046070000}"/>
    <cellStyle name="Normal 2 2 117" xfId="1880" xr:uid="{00000000-0005-0000-0000-000047070000}"/>
    <cellStyle name="Normal 2 2 118" xfId="1881" xr:uid="{00000000-0005-0000-0000-000048070000}"/>
    <cellStyle name="Normal 2 2 119" xfId="1882" xr:uid="{00000000-0005-0000-0000-000049070000}"/>
    <cellStyle name="Normal 2 2 12" xfId="1883" xr:uid="{00000000-0005-0000-0000-00004A070000}"/>
    <cellStyle name="Normal 2 2 120" xfId="1884" xr:uid="{00000000-0005-0000-0000-00004B070000}"/>
    <cellStyle name="Normal 2 2 121" xfId="1885" xr:uid="{00000000-0005-0000-0000-00004C070000}"/>
    <cellStyle name="Normal 2 2 122" xfId="1886" xr:uid="{00000000-0005-0000-0000-00004D070000}"/>
    <cellStyle name="Normal 2 2 123" xfId="1887" xr:uid="{00000000-0005-0000-0000-00004E070000}"/>
    <cellStyle name="Normal 2 2 124" xfId="1888" xr:uid="{00000000-0005-0000-0000-00004F070000}"/>
    <cellStyle name="Normal 2 2 125" xfId="1889" xr:uid="{00000000-0005-0000-0000-000050070000}"/>
    <cellStyle name="Normal 2 2 126" xfId="1890" xr:uid="{00000000-0005-0000-0000-000051070000}"/>
    <cellStyle name="Normal 2 2 127" xfId="1891" xr:uid="{00000000-0005-0000-0000-000052070000}"/>
    <cellStyle name="Normal 2 2 128" xfId="1892" xr:uid="{00000000-0005-0000-0000-000053070000}"/>
    <cellStyle name="Normal 2 2 129" xfId="1893" xr:uid="{00000000-0005-0000-0000-000054070000}"/>
    <cellStyle name="Normal 2 2 13" xfId="1894" xr:uid="{00000000-0005-0000-0000-000055070000}"/>
    <cellStyle name="Normal 2 2 130" xfId="1895" xr:uid="{00000000-0005-0000-0000-000056070000}"/>
    <cellStyle name="Normal 2 2 131" xfId="1896" xr:uid="{00000000-0005-0000-0000-000057070000}"/>
    <cellStyle name="Normal 2 2 132" xfId="1897" xr:uid="{00000000-0005-0000-0000-000058070000}"/>
    <cellStyle name="Normal 2 2 133" xfId="1898" xr:uid="{00000000-0005-0000-0000-000059070000}"/>
    <cellStyle name="Normal 2 2 134" xfId="1899" xr:uid="{00000000-0005-0000-0000-00005A070000}"/>
    <cellStyle name="Normal 2 2 135" xfId="1900" xr:uid="{00000000-0005-0000-0000-00005B070000}"/>
    <cellStyle name="Normal 2 2 136" xfId="1901" xr:uid="{00000000-0005-0000-0000-00005C070000}"/>
    <cellStyle name="Normal 2 2 137" xfId="1902" xr:uid="{00000000-0005-0000-0000-00005D070000}"/>
    <cellStyle name="Normal 2 2 138" xfId="1903" xr:uid="{00000000-0005-0000-0000-00005E070000}"/>
    <cellStyle name="Normal 2 2 139" xfId="1904" xr:uid="{00000000-0005-0000-0000-00005F070000}"/>
    <cellStyle name="Normal 2 2 14" xfId="1905" xr:uid="{00000000-0005-0000-0000-000060070000}"/>
    <cellStyle name="Normal 2 2 140" xfId="1906" xr:uid="{00000000-0005-0000-0000-000061070000}"/>
    <cellStyle name="Normal 2 2 141" xfId="1907" xr:uid="{00000000-0005-0000-0000-000062070000}"/>
    <cellStyle name="Normal 2 2 142" xfId="1908" xr:uid="{00000000-0005-0000-0000-000063070000}"/>
    <cellStyle name="Normal 2 2 143" xfId="1909" xr:uid="{00000000-0005-0000-0000-000064070000}"/>
    <cellStyle name="Normal 2 2 144" xfId="1910" xr:uid="{00000000-0005-0000-0000-000065070000}"/>
    <cellStyle name="Normal 2 2 145" xfId="1911" xr:uid="{00000000-0005-0000-0000-000066070000}"/>
    <cellStyle name="Normal 2 2 146" xfId="1912" xr:uid="{00000000-0005-0000-0000-000067070000}"/>
    <cellStyle name="Normal 2 2 147" xfId="1913" xr:uid="{00000000-0005-0000-0000-000068070000}"/>
    <cellStyle name="Normal 2 2 148" xfId="1914" xr:uid="{00000000-0005-0000-0000-000069070000}"/>
    <cellStyle name="Normal 2 2 149" xfId="1915" xr:uid="{00000000-0005-0000-0000-00006A070000}"/>
    <cellStyle name="Normal 2 2 15" xfId="1916" xr:uid="{00000000-0005-0000-0000-00006B070000}"/>
    <cellStyle name="Normal 2 2 15 2" xfId="1917" xr:uid="{00000000-0005-0000-0000-00006C070000}"/>
    <cellStyle name="Normal 2 2 15 3" xfId="1918" xr:uid="{00000000-0005-0000-0000-00006D070000}"/>
    <cellStyle name="Normal 2 2 150" xfId="1919" xr:uid="{00000000-0005-0000-0000-00006E070000}"/>
    <cellStyle name="Normal 2 2 151" xfId="1920" xr:uid="{00000000-0005-0000-0000-00006F070000}"/>
    <cellStyle name="Normal 2 2 152" xfId="1921" xr:uid="{00000000-0005-0000-0000-000070070000}"/>
    <cellStyle name="Normal 2 2 153" xfId="1922" xr:uid="{00000000-0005-0000-0000-000071070000}"/>
    <cellStyle name="Normal 2 2 154" xfId="1923" xr:uid="{00000000-0005-0000-0000-000072070000}"/>
    <cellStyle name="Normal 2 2 155" xfId="1924" xr:uid="{00000000-0005-0000-0000-000073070000}"/>
    <cellStyle name="Normal 2 2 156" xfId="1925" xr:uid="{00000000-0005-0000-0000-000074070000}"/>
    <cellStyle name="Normal 2 2 157" xfId="1926" xr:uid="{00000000-0005-0000-0000-000075070000}"/>
    <cellStyle name="Normal 2 2 158" xfId="1927" xr:uid="{00000000-0005-0000-0000-000076070000}"/>
    <cellStyle name="Normal 2 2 159" xfId="1928" xr:uid="{00000000-0005-0000-0000-000077070000}"/>
    <cellStyle name="Normal 2 2 16" xfId="1929" xr:uid="{00000000-0005-0000-0000-000078070000}"/>
    <cellStyle name="Normal 2 2 160" xfId="1930" xr:uid="{00000000-0005-0000-0000-000079070000}"/>
    <cellStyle name="Normal 2 2 161" xfId="1931" xr:uid="{00000000-0005-0000-0000-00007A070000}"/>
    <cellStyle name="Normal 2 2 162" xfId="1932" xr:uid="{00000000-0005-0000-0000-00007B070000}"/>
    <cellStyle name="Normal 2 2 163" xfId="1933" xr:uid="{00000000-0005-0000-0000-00007C070000}"/>
    <cellStyle name="Normal 2 2 164" xfId="1934" xr:uid="{00000000-0005-0000-0000-00007D070000}"/>
    <cellStyle name="Normal 2 2 165" xfId="1935" xr:uid="{00000000-0005-0000-0000-00007E070000}"/>
    <cellStyle name="Normal 2 2 166" xfId="1936" xr:uid="{00000000-0005-0000-0000-00007F070000}"/>
    <cellStyle name="Normal 2 2 17" xfId="1937" xr:uid="{00000000-0005-0000-0000-000080070000}"/>
    <cellStyle name="Normal 2 2 18" xfId="1938" xr:uid="{00000000-0005-0000-0000-000081070000}"/>
    <cellStyle name="Normal 2 2 19" xfId="1939" xr:uid="{00000000-0005-0000-0000-000082070000}"/>
    <cellStyle name="Normal 2 2 2" xfId="1940" xr:uid="{00000000-0005-0000-0000-000083070000}"/>
    <cellStyle name="Normal 2 2 2 10" xfId="1941" xr:uid="{00000000-0005-0000-0000-000084070000}"/>
    <cellStyle name="Normal 2 2 2 100" xfId="1942" xr:uid="{00000000-0005-0000-0000-000085070000}"/>
    <cellStyle name="Normal 2 2 2 101" xfId="1943" xr:uid="{00000000-0005-0000-0000-000086070000}"/>
    <cellStyle name="Normal 2 2 2 102" xfId="1944" xr:uid="{00000000-0005-0000-0000-000087070000}"/>
    <cellStyle name="Normal 2 2 2 103" xfId="1945" xr:uid="{00000000-0005-0000-0000-000088070000}"/>
    <cellStyle name="Normal 2 2 2 104" xfId="1946" xr:uid="{00000000-0005-0000-0000-000089070000}"/>
    <cellStyle name="Normal 2 2 2 105" xfId="1947" xr:uid="{00000000-0005-0000-0000-00008A070000}"/>
    <cellStyle name="Normal 2 2 2 106" xfId="1948" xr:uid="{00000000-0005-0000-0000-00008B070000}"/>
    <cellStyle name="Normal 2 2 2 107" xfId="1949" xr:uid="{00000000-0005-0000-0000-00008C070000}"/>
    <cellStyle name="Normal 2 2 2 108" xfId="1950" xr:uid="{00000000-0005-0000-0000-00008D070000}"/>
    <cellStyle name="Normal 2 2 2 109" xfId="1951" xr:uid="{00000000-0005-0000-0000-00008E070000}"/>
    <cellStyle name="Normal 2 2 2 11" xfId="1952" xr:uid="{00000000-0005-0000-0000-00008F070000}"/>
    <cellStyle name="Normal 2 2 2 110" xfId="1953" xr:uid="{00000000-0005-0000-0000-000090070000}"/>
    <cellStyle name="Normal 2 2 2 111" xfId="1954" xr:uid="{00000000-0005-0000-0000-000091070000}"/>
    <cellStyle name="Normal 2 2 2 112" xfId="1955" xr:uid="{00000000-0005-0000-0000-000092070000}"/>
    <cellStyle name="Normal 2 2 2 113" xfId="1956" xr:uid="{00000000-0005-0000-0000-000093070000}"/>
    <cellStyle name="Normal 2 2 2 114" xfId="1957" xr:uid="{00000000-0005-0000-0000-000094070000}"/>
    <cellStyle name="Normal 2 2 2 115" xfId="1958" xr:uid="{00000000-0005-0000-0000-000095070000}"/>
    <cellStyle name="Normal 2 2 2 116" xfId="1959" xr:uid="{00000000-0005-0000-0000-000096070000}"/>
    <cellStyle name="Normal 2 2 2 117" xfId="1960" xr:uid="{00000000-0005-0000-0000-000097070000}"/>
    <cellStyle name="Normal 2 2 2 118" xfId="1961" xr:uid="{00000000-0005-0000-0000-000098070000}"/>
    <cellStyle name="Normal 2 2 2 119" xfId="1962" xr:uid="{00000000-0005-0000-0000-000099070000}"/>
    <cellStyle name="Normal 2 2 2 12" xfId="1963" xr:uid="{00000000-0005-0000-0000-00009A070000}"/>
    <cellStyle name="Normal 2 2 2 120" xfId="1964" xr:uid="{00000000-0005-0000-0000-00009B070000}"/>
    <cellStyle name="Normal 2 2 2 121" xfId="1965" xr:uid="{00000000-0005-0000-0000-00009C070000}"/>
    <cellStyle name="Normal 2 2 2 122" xfId="1966" xr:uid="{00000000-0005-0000-0000-00009D070000}"/>
    <cellStyle name="Normal 2 2 2 123" xfId="1967" xr:uid="{00000000-0005-0000-0000-00009E070000}"/>
    <cellStyle name="Normal 2 2 2 124" xfId="1968" xr:uid="{00000000-0005-0000-0000-00009F070000}"/>
    <cellStyle name="Normal 2 2 2 125" xfId="1969" xr:uid="{00000000-0005-0000-0000-0000A0070000}"/>
    <cellStyle name="Normal 2 2 2 126" xfId="1970" xr:uid="{00000000-0005-0000-0000-0000A1070000}"/>
    <cellStyle name="Normal 2 2 2 127" xfId="1971" xr:uid="{00000000-0005-0000-0000-0000A2070000}"/>
    <cellStyle name="Normal 2 2 2 128" xfId="1972" xr:uid="{00000000-0005-0000-0000-0000A3070000}"/>
    <cellStyle name="Normal 2 2 2 129" xfId="1973" xr:uid="{00000000-0005-0000-0000-0000A4070000}"/>
    <cellStyle name="Normal 2 2 2 13" xfId="1974" xr:uid="{00000000-0005-0000-0000-0000A5070000}"/>
    <cellStyle name="Normal 2 2 2 130" xfId="1975" xr:uid="{00000000-0005-0000-0000-0000A6070000}"/>
    <cellStyle name="Normal 2 2 2 131" xfId="1976" xr:uid="{00000000-0005-0000-0000-0000A7070000}"/>
    <cellStyle name="Normal 2 2 2 132" xfId="1977" xr:uid="{00000000-0005-0000-0000-0000A8070000}"/>
    <cellStyle name="Normal 2 2 2 133" xfId="1978" xr:uid="{00000000-0005-0000-0000-0000A9070000}"/>
    <cellStyle name="Normal 2 2 2 134" xfId="1979" xr:uid="{00000000-0005-0000-0000-0000AA070000}"/>
    <cellStyle name="Normal 2 2 2 135" xfId="1980" xr:uid="{00000000-0005-0000-0000-0000AB070000}"/>
    <cellStyle name="Normal 2 2 2 136" xfId="1981" xr:uid="{00000000-0005-0000-0000-0000AC070000}"/>
    <cellStyle name="Normal 2 2 2 137" xfId="1982" xr:uid="{00000000-0005-0000-0000-0000AD070000}"/>
    <cellStyle name="Normal 2 2 2 138" xfId="1983" xr:uid="{00000000-0005-0000-0000-0000AE070000}"/>
    <cellStyle name="Normal 2 2 2 139" xfId="1984" xr:uid="{00000000-0005-0000-0000-0000AF070000}"/>
    <cellStyle name="Normal 2 2 2 14" xfId="1985" xr:uid="{00000000-0005-0000-0000-0000B0070000}"/>
    <cellStyle name="Normal 2 2 2 140" xfId="1986" xr:uid="{00000000-0005-0000-0000-0000B1070000}"/>
    <cellStyle name="Normal 2 2 2 141" xfId="1987" xr:uid="{00000000-0005-0000-0000-0000B2070000}"/>
    <cellStyle name="Normal 2 2 2 142" xfId="1988" xr:uid="{00000000-0005-0000-0000-0000B3070000}"/>
    <cellStyle name="Normal 2 2 2 143" xfId="1989" xr:uid="{00000000-0005-0000-0000-0000B4070000}"/>
    <cellStyle name="Normal 2 2 2 144" xfId="1990" xr:uid="{00000000-0005-0000-0000-0000B5070000}"/>
    <cellStyle name="Normal 2 2 2 145" xfId="1991" xr:uid="{00000000-0005-0000-0000-0000B6070000}"/>
    <cellStyle name="Normal 2 2 2 146" xfId="1992" xr:uid="{00000000-0005-0000-0000-0000B7070000}"/>
    <cellStyle name="Normal 2 2 2 147" xfId="1993" xr:uid="{00000000-0005-0000-0000-0000B8070000}"/>
    <cellStyle name="Normal 2 2 2 148" xfId="1994" xr:uid="{00000000-0005-0000-0000-0000B9070000}"/>
    <cellStyle name="Normal 2 2 2 149" xfId="1995" xr:uid="{00000000-0005-0000-0000-0000BA070000}"/>
    <cellStyle name="Normal 2 2 2 15" xfId="1996" xr:uid="{00000000-0005-0000-0000-0000BB070000}"/>
    <cellStyle name="Normal 2 2 2 150" xfId="1997" xr:uid="{00000000-0005-0000-0000-0000BC070000}"/>
    <cellStyle name="Normal 2 2 2 151" xfId="1998" xr:uid="{00000000-0005-0000-0000-0000BD070000}"/>
    <cellStyle name="Normal 2 2 2 152" xfId="1999" xr:uid="{00000000-0005-0000-0000-0000BE070000}"/>
    <cellStyle name="Normal 2 2 2 153" xfId="2000" xr:uid="{00000000-0005-0000-0000-0000BF070000}"/>
    <cellStyle name="Normal 2 2 2 154" xfId="2001" xr:uid="{00000000-0005-0000-0000-0000C0070000}"/>
    <cellStyle name="Normal 2 2 2 155" xfId="2002" xr:uid="{00000000-0005-0000-0000-0000C1070000}"/>
    <cellStyle name="Normal 2 2 2 156" xfId="2003" xr:uid="{00000000-0005-0000-0000-0000C2070000}"/>
    <cellStyle name="Normal 2 2 2 157" xfId="2004" xr:uid="{00000000-0005-0000-0000-0000C3070000}"/>
    <cellStyle name="Normal 2 2 2 158" xfId="8356" xr:uid="{00000000-0005-0000-0000-0000C4070000}"/>
    <cellStyle name="Normal 2 2 2 16" xfId="2005" xr:uid="{00000000-0005-0000-0000-0000C5070000}"/>
    <cellStyle name="Normal 2 2 2 17" xfId="2006" xr:uid="{00000000-0005-0000-0000-0000C6070000}"/>
    <cellStyle name="Normal 2 2 2 18" xfId="2007" xr:uid="{00000000-0005-0000-0000-0000C7070000}"/>
    <cellStyle name="Normal 2 2 2 19" xfId="2008" xr:uid="{00000000-0005-0000-0000-0000C8070000}"/>
    <cellStyle name="Normal 2 2 2 2" xfId="2009" xr:uid="{00000000-0005-0000-0000-0000C9070000}"/>
    <cellStyle name="Normal 2 2 2 2 10" xfId="2010" xr:uid="{00000000-0005-0000-0000-0000CA070000}"/>
    <cellStyle name="Normal 2 2 2 2 100" xfId="2011" xr:uid="{00000000-0005-0000-0000-0000CB070000}"/>
    <cellStyle name="Normal 2 2 2 2 101" xfId="2012" xr:uid="{00000000-0005-0000-0000-0000CC070000}"/>
    <cellStyle name="Normal 2 2 2 2 102" xfId="2013" xr:uid="{00000000-0005-0000-0000-0000CD070000}"/>
    <cellStyle name="Normal 2 2 2 2 103" xfId="2014" xr:uid="{00000000-0005-0000-0000-0000CE070000}"/>
    <cellStyle name="Normal 2 2 2 2 104" xfId="2015" xr:uid="{00000000-0005-0000-0000-0000CF070000}"/>
    <cellStyle name="Normal 2 2 2 2 105" xfId="2016" xr:uid="{00000000-0005-0000-0000-0000D0070000}"/>
    <cellStyle name="Normal 2 2 2 2 106" xfId="2017" xr:uid="{00000000-0005-0000-0000-0000D1070000}"/>
    <cellStyle name="Normal 2 2 2 2 107" xfId="2018" xr:uid="{00000000-0005-0000-0000-0000D2070000}"/>
    <cellStyle name="Normal 2 2 2 2 108" xfId="2019" xr:uid="{00000000-0005-0000-0000-0000D3070000}"/>
    <cellStyle name="Normal 2 2 2 2 109" xfId="2020" xr:uid="{00000000-0005-0000-0000-0000D4070000}"/>
    <cellStyle name="Normal 2 2 2 2 11" xfId="2021" xr:uid="{00000000-0005-0000-0000-0000D5070000}"/>
    <cellStyle name="Normal 2 2 2 2 110" xfId="2022" xr:uid="{00000000-0005-0000-0000-0000D6070000}"/>
    <cellStyle name="Normal 2 2 2 2 111" xfId="2023" xr:uid="{00000000-0005-0000-0000-0000D7070000}"/>
    <cellStyle name="Normal 2 2 2 2 112" xfId="2024" xr:uid="{00000000-0005-0000-0000-0000D8070000}"/>
    <cellStyle name="Normal 2 2 2 2 113" xfId="2025" xr:uid="{00000000-0005-0000-0000-0000D9070000}"/>
    <cellStyle name="Normal 2 2 2 2 114" xfId="2026" xr:uid="{00000000-0005-0000-0000-0000DA070000}"/>
    <cellStyle name="Normal 2 2 2 2 115" xfId="2027" xr:uid="{00000000-0005-0000-0000-0000DB070000}"/>
    <cellStyle name="Normal 2 2 2 2 116" xfId="2028" xr:uid="{00000000-0005-0000-0000-0000DC070000}"/>
    <cellStyle name="Normal 2 2 2 2 117" xfId="2029" xr:uid="{00000000-0005-0000-0000-0000DD070000}"/>
    <cellStyle name="Normal 2 2 2 2 118" xfId="2030" xr:uid="{00000000-0005-0000-0000-0000DE070000}"/>
    <cellStyle name="Normal 2 2 2 2 119" xfId="2031" xr:uid="{00000000-0005-0000-0000-0000DF070000}"/>
    <cellStyle name="Normal 2 2 2 2 12" xfId="2032" xr:uid="{00000000-0005-0000-0000-0000E0070000}"/>
    <cellStyle name="Normal 2 2 2 2 120" xfId="2033" xr:uid="{00000000-0005-0000-0000-0000E1070000}"/>
    <cellStyle name="Normal 2 2 2 2 121" xfId="2034" xr:uid="{00000000-0005-0000-0000-0000E2070000}"/>
    <cellStyle name="Normal 2 2 2 2 122" xfId="2035" xr:uid="{00000000-0005-0000-0000-0000E3070000}"/>
    <cellStyle name="Normal 2 2 2 2 123" xfId="2036" xr:uid="{00000000-0005-0000-0000-0000E4070000}"/>
    <cellStyle name="Normal 2 2 2 2 124" xfId="2037" xr:uid="{00000000-0005-0000-0000-0000E5070000}"/>
    <cellStyle name="Normal 2 2 2 2 125" xfId="2038" xr:uid="{00000000-0005-0000-0000-0000E6070000}"/>
    <cellStyle name="Normal 2 2 2 2 126" xfId="2039" xr:uid="{00000000-0005-0000-0000-0000E7070000}"/>
    <cellStyle name="Normal 2 2 2 2 127" xfId="2040" xr:uid="{00000000-0005-0000-0000-0000E8070000}"/>
    <cellStyle name="Normal 2 2 2 2 128" xfId="2041" xr:uid="{00000000-0005-0000-0000-0000E9070000}"/>
    <cellStyle name="Normal 2 2 2 2 129" xfId="2042" xr:uid="{00000000-0005-0000-0000-0000EA070000}"/>
    <cellStyle name="Normal 2 2 2 2 13" xfId="2043" xr:uid="{00000000-0005-0000-0000-0000EB070000}"/>
    <cellStyle name="Normal 2 2 2 2 130" xfId="2044" xr:uid="{00000000-0005-0000-0000-0000EC070000}"/>
    <cellStyle name="Normal 2 2 2 2 131" xfId="2045" xr:uid="{00000000-0005-0000-0000-0000ED070000}"/>
    <cellStyle name="Normal 2 2 2 2 132" xfId="2046" xr:uid="{00000000-0005-0000-0000-0000EE070000}"/>
    <cellStyle name="Normal 2 2 2 2 133" xfId="2047" xr:uid="{00000000-0005-0000-0000-0000EF070000}"/>
    <cellStyle name="Normal 2 2 2 2 134" xfId="2048" xr:uid="{00000000-0005-0000-0000-0000F0070000}"/>
    <cellStyle name="Normal 2 2 2 2 135" xfId="2049" xr:uid="{00000000-0005-0000-0000-0000F1070000}"/>
    <cellStyle name="Normal 2 2 2 2 136" xfId="2050" xr:uid="{00000000-0005-0000-0000-0000F2070000}"/>
    <cellStyle name="Normal 2 2 2 2 137" xfId="2051" xr:uid="{00000000-0005-0000-0000-0000F3070000}"/>
    <cellStyle name="Normal 2 2 2 2 138" xfId="2052" xr:uid="{00000000-0005-0000-0000-0000F4070000}"/>
    <cellStyle name="Normal 2 2 2 2 139" xfId="2053" xr:uid="{00000000-0005-0000-0000-0000F5070000}"/>
    <cellStyle name="Normal 2 2 2 2 14" xfId="2054" xr:uid="{00000000-0005-0000-0000-0000F6070000}"/>
    <cellStyle name="Normal 2 2 2 2 140" xfId="2055" xr:uid="{00000000-0005-0000-0000-0000F7070000}"/>
    <cellStyle name="Normal 2 2 2 2 141" xfId="2056" xr:uid="{00000000-0005-0000-0000-0000F8070000}"/>
    <cellStyle name="Normal 2 2 2 2 142" xfId="2057" xr:uid="{00000000-0005-0000-0000-0000F9070000}"/>
    <cellStyle name="Normal 2 2 2 2 143" xfId="2058" xr:uid="{00000000-0005-0000-0000-0000FA070000}"/>
    <cellStyle name="Normal 2 2 2 2 144" xfId="2059" xr:uid="{00000000-0005-0000-0000-0000FB070000}"/>
    <cellStyle name="Normal 2 2 2 2 145" xfId="2060" xr:uid="{00000000-0005-0000-0000-0000FC070000}"/>
    <cellStyle name="Normal 2 2 2 2 146" xfId="2061" xr:uid="{00000000-0005-0000-0000-0000FD070000}"/>
    <cellStyle name="Normal 2 2 2 2 147" xfId="2062" xr:uid="{00000000-0005-0000-0000-0000FE070000}"/>
    <cellStyle name="Normal 2 2 2 2 148" xfId="2063" xr:uid="{00000000-0005-0000-0000-0000FF070000}"/>
    <cellStyle name="Normal 2 2 2 2 149" xfId="2064" xr:uid="{00000000-0005-0000-0000-000000080000}"/>
    <cellStyle name="Normal 2 2 2 2 15" xfId="2065" xr:uid="{00000000-0005-0000-0000-000001080000}"/>
    <cellStyle name="Normal 2 2 2 2 150" xfId="2066" xr:uid="{00000000-0005-0000-0000-000002080000}"/>
    <cellStyle name="Normal 2 2 2 2 151" xfId="2067" xr:uid="{00000000-0005-0000-0000-000003080000}"/>
    <cellStyle name="Normal 2 2 2 2 152" xfId="2068" xr:uid="{00000000-0005-0000-0000-000004080000}"/>
    <cellStyle name="Normal 2 2 2 2 153" xfId="2069" xr:uid="{00000000-0005-0000-0000-000005080000}"/>
    <cellStyle name="Normal 2 2 2 2 154" xfId="2070" xr:uid="{00000000-0005-0000-0000-000006080000}"/>
    <cellStyle name="Normal 2 2 2 2 155" xfId="2071" xr:uid="{00000000-0005-0000-0000-000007080000}"/>
    <cellStyle name="Normal 2 2 2 2 16" xfId="2072" xr:uid="{00000000-0005-0000-0000-000008080000}"/>
    <cellStyle name="Normal 2 2 2 2 17" xfId="2073" xr:uid="{00000000-0005-0000-0000-000009080000}"/>
    <cellStyle name="Normal 2 2 2 2 18" xfId="2074" xr:uid="{00000000-0005-0000-0000-00000A080000}"/>
    <cellStyle name="Normal 2 2 2 2 19" xfId="2075" xr:uid="{00000000-0005-0000-0000-00000B080000}"/>
    <cellStyle name="Normal 2 2 2 2 2" xfId="2076" xr:uid="{00000000-0005-0000-0000-00000C080000}"/>
    <cellStyle name="Normal 2 2 2 2 2 10" xfId="2077" xr:uid="{00000000-0005-0000-0000-00000D080000}"/>
    <cellStyle name="Normal 2 2 2 2 2 100" xfId="2078" xr:uid="{00000000-0005-0000-0000-00000E080000}"/>
    <cellStyle name="Normal 2 2 2 2 2 101" xfId="2079" xr:uid="{00000000-0005-0000-0000-00000F080000}"/>
    <cellStyle name="Normal 2 2 2 2 2 102" xfId="2080" xr:uid="{00000000-0005-0000-0000-000010080000}"/>
    <cellStyle name="Normal 2 2 2 2 2 103" xfId="2081" xr:uid="{00000000-0005-0000-0000-000011080000}"/>
    <cellStyle name="Normal 2 2 2 2 2 104" xfId="2082" xr:uid="{00000000-0005-0000-0000-000012080000}"/>
    <cellStyle name="Normal 2 2 2 2 2 105" xfId="2083" xr:uid="{00000000-0005-0000-0000-000013080000}"/>
    <cellStyle name="Normal 2 2 2 2 2 106" xfId="2084" xr:uid="{00000000-0005-0000-0000-000014080000}"/>
    <cellStyle name="Normal 2 2 2 2 2 107" xfId="2085" xr:uid="{00000000-0005-0000-0000-000015080000}"/>
    <cellStyle name="Normal 2 2 2 2 2 108" xfId="2086" xr:uid="{00000000-0005-0000-0000-000016080000}"/>
    <cellStyle name="Normal 2 2 2 2 2 109" xfId="2087" xr:uid="{00000000-0005-0000-0000-000017080000}"/>
    <cellStyle name="Normal 2 2 2 2 2 11" xfId="2088" xr:uid="{00000000-0005-0000-0000-000018080000}"/>
    <cellStyle name="Normal 2 2 2 2 2 110" xfId="2089" xr:uid="{00000000-0005-0000-0000-000019080000}"/>
    <cellStyle name="Normal 2 2 2 2 2 111" xfId="2090" xr:uid="{00000000-0005-0000-0000-00001A080000}"/>
    <cellStyle name="Normal 2 2 2 2 2 112" xfId="2091" xr:uid="{00000000-0005-0000-0000-00001B080000}"/>
    <cellStyle name="Normal 2 2 2 2 2 113" xfId="2092" xr:uid="{00000000-0005-0000-0000-00001C080000}"/>
    <cellStyle name="Normal 2 2 2 2 2 114" xfId="2093" xr:uid="{00000000-0005-0000-0000-00001D080000}"/>
    <cellStyle name="Normal 2 2 2 2 2 115" xfId="2094" xr:uid="{00000000-0005-0000-0000-00001E080000}"/>
    <cellStyle name="Normal 2 2 2 2 2 116" xfId="2095" xr:uid="{00000000-0005-0000-0000-00001F080000}"/>
    <cellStyle name="Normal 2 2 2 2 2 117" xfId="2096" xr:uid="{00000000-0005-0000-0000-000020080000}"/>
    <cellStyle name="Normal 2 2 2 2 2 118" xfId="2097" xr:uid="{00000000-0005-0000-0000-000021080000}"/>
    <cellStyle name="Normal 2 2 2 2 2 119" xfId="2098" xr:uid="{00000000-0005-0000-0000-000022080000}"/>
    <cellStyle name="Normal 2 2 2 2 2 12" xfId="2099" xr:uid="{00000000-0005-0000-0000-000023080000}"/>
    <cellStyle name="Normal 2 2 2 2 2 120" xfId="2100" xr:uid="{00000000-0005-0000-0000-000024080000}"/>
    <cellStyle name="Normal 2 2 2 2 2 121" xfId="2101" xr:uid="{00000000-0005-0000-0000-000025080000}"/>
    <cellStyle name="Normal 2 2 2 2 2 122" xfId="2102" xr:uid="{00000000-0005-0000-0000-000026080000}"/>
    <cellStyle name="Normal 2 2 2 2 2 123" xfId="2103" xr:uid="{00000000-0005-0000-0000-000027080000}"/>
    <cellStyle name="Normal 2 2 2 2 2 124" xfId="2104" xr:uid="{00000000-0005-0000-0000-000028080000}"/>
    <cellStyle name="Normal 2 2 2 2 2 125" xfId="2105" xr:uid="{00000000-0005-0000-0000-000029080000}"/>
    <cellStyle name="Normal 2 2 2 2 2 126" xfId="2106" xr:uid="{00000000-0005-0000-0000-00002A080000}"/>
    <cellStyle name="Normal 2 2 2 2 2 127" xfId="2107" xr:uid="{00000000-0005-0000-0000-00002B080000}"/>
    <cellStyle name="Normal 2 2 2 2 2 128" xfId="2108" xr:uid="{00000000-0005-0000-0000-00002C080000}"/>
    <cellStyle name="Normal 2 2 2 2 2 129" xfId="2109" xr:uid="{00000000-0005-0000-0000-00002D080000}"/>
    <cellStyle name="Normal 2 2 2 2 2 13" xfId="2110" xr:uid="{00000000-0005-0000-0000-00002E080000}"/>
    <cellStyle name="Normal 2 2 2 2 2 130" xfId="2111" xr:uid="{00000000-0005-0000-0000-00002F080000}"/>
    <cellStyle name="Normal 2 2 2 2 2 131" xfId="2112" xr:uid="{00000000-0005-0000-0000-000030080000}"/>
    <cellStyle name="Normal 2 2 2 2 2 132" xfId="2113" xr:uid="{00000000-0005-0000-0000-000031080000}"/>
    <cellStyle name="Normal 2 2 2 2 2 133" xfId="2114" xr:uid="{00000000-0005-0000-0000-000032080000}"/>
    <cellStyle name="Normal 2 2 2 2 2 134" xfId="2115" xr:uid="{00000000-0005-0000-0000-000033080000}"/>
    <cellStyle name="Normal 2 2 2 2 2 135" xfId="2116" xr:uid="{00000000-0005-0000-0000-000034080000}"/>
    <cellStyle name="Normal 2 2 2 2 2 136" xfId="2117" xr:uid="{00000000-0005-0000-0000-000035080000}"/>
    <cellStyle name="Normal 2 2 2 2 2 137" xfId="2118" xr:uid="{00000000-0005-0000-0000-000036080000}"/>
    <cellStyle name="Normal 2 2 2 2 2 138" xfId="2119" xr:uid="{00000000-0005-0000-0000-000037080000}"/>
    <cellStyle name="Normal 2 2 2 2 2 139" xfId="2120" xr:uid="{00000000-0005-0000-0000-000038080000}"/>
    <cellStyle name="Normal 2 2 2 2 2 14" xfId="2121" xr:uid="{00000000-0005-0000-0000-000039080000}"/>
    <cellStyle name="Normal 2 2 2 2 2 140" xfId="2122" xr:uid="{00000000-0005-0000-0000-00003A080000}"/>
    <cellStyle name="Normal 2 2 2 2 2 141" xfId="2123" xr:uid="{00000000-0005-0000-0000-00003B080000}"/>
    <cellStyle name="Normal 2 2 2 2 2 142" xfId="2124" xr:uid="{00000000-0005-0000-0000-00003C080000}"/>
    <cellStyle name="Normal 2 2 2 2 2 143" xfId="2125" xr:uid="{00000000-0005-0000-0000-00003D080000}"/>
    <cellStyle name="Normal 2 2 2 2 2 144" xfId="2126" xr:uid="{00000000-0005-0000-0000-00003E080000}"/>
    <cellStyle name="Normal 2 2 2 2 2 145" xfId="2127" xr:uid="{00000000-0005-0000-0000-00003F080000}"/>
    <cellStyle name="Normal 2 2 2 2 2 146" xfId="2128" xr:uid="{00000000-0005-0000-0000-000040080000}"/>
    <cellStyle name="Normal 2 2 2 2 2 147" xfId="2129" xr:uid="{00000000-0005-0000-0000-000041080000}"/>
    <cellStyle name="Normal 2 2 2 2 2 148" xfId="2130" xr:uid="{00000000-0005-0000-0000-000042080000}"/>
    <cellStyle name="Normal 2 2 2 2 2 149" xfId="2131" xr:uid="{00000000-0005-0000-0000-000043080000}"/>
    <cellStyle name="Normal 2 2 2 2 2 15" xfId="2132" xr:uid="{00000000-0005-0000-0000-000044080000}"/>
    <cellStyle name="Normal 2 2 2 2 2 150" xfId="2133" xr:uid="{00000000-0005-0000-0000-000045080000}"/>
    <cellStyle name="Normal 2 2 2 2 2 151" xfId="2134" xr:uid="{00000000-0005-0000-0000-000046080000}"/>
    <cellStyle name="Normal 2 2 2 2 2 152" xfId="2135" xr:uid="{00000000-0005-0000-0000-000047080000}"/>
    <cellStyle name="Normal 2 2 2 2 2 153" xfId="2136" xr:uid="{00000000-0005-0000-0000-000048080000}"/>
    <cellStyle name="Normal 2 2 2 2 2 154" xfId="2137" xr:uid="{00000000-0005-0000-0000-000049080000}"/>
    <cellStyle name="Normal 2 2 2 2 2 16" xfId="2138" xr:uid="{00000000-0005-0000-0000-00004A080000}"/>
    <cellStyle name="Normal 2 2 2 2 2 17" xfId="2139" xr:uid="{00000000-0005-0000-0000-00004B080000}"/>
    <cellStyle name="Normal 2 2 2 2 2 18" xfId="2140" xr:uid="{00000000-0005-0000-0000-00004C080000}"/>
    <cellStyle name="Normal 2 2 2 2 2 19" xfId="2141" xr:uid="{00000000-0005-0000-0000-00004D080000}"/>
    <cellStyle name="Normal 2 2 2 2 2 2" xfId="2142" xr:uid="{00000000-0005-0000-0000-00004E080000}"/>
    <cellStyle name="Normal 2 2 2 2 2 2 10" xfId="2143" xr:uid="{00000000-0005-0000-0000-00004F080000}"/>
    <cellStyle name="Normal 2 2 2 2 2 2 100" xfId="2144" xr:uid="{00000000-0005-0000-0000-000050080000}"/>
    <cellStyle name="Normal 2 2 2 2 2 2 101" xfId="2145" xr:uid="{00000000-0005-0000-0000-000051080000}"/>
    <cellStyle name="Normal 2 2 2 2 2 2 102" xfId="2146" xr:uid="{00000000-0005-0000-0000-000052080000}"/>
    <cellStyle name="Normal 2 2 2 2 2 2 103" xfId="2147" xr:uid="{00000000-0005-0000-0000-000053080000}"/>
    <cellStyle name="Normal 2 2 2 2 2 2 104" xfId="2148" xr:uid="{00000000-0005-0000-0000-000054080000}"/>
    <cellStyle name="Normal 2 2 2 2 2 2 105" xfId="2149" xr:uid="{00000000-0005-0000-0000-000055080000}"/>
    <cellStyle name="Normal 2 2 2 2 2 2 106" xfId="2150" xr:uid="{00000000-0005-0000-0000-000056080000}"/>
    <cellStyle name="Normal 2 2 2 2 2 2 107" xfId="2151" xr:uid="{00000000-0005-0000-0000-000057080000}"/>
    <cellStyle name="Normal 2 2 2 2 2 2 108" xfId="2152" xr:uid="{00000000-0005-0000-0000-000058080000}"/>
    <cellStyle name="Normal 2 2 2 2 2 2 109" xfId="2153" xr:uid="{00000000-0005-0000-0000-000059080000}"/>
    <cellStyle name="Normal 2 2 2 2 2 2 11" xfId="2154" xr:uid="{00000000-0005-0000-0000-00005A080000}"/>
    <cellStyle name="Normal 2 2 2 2 2 2 110" xfId="2155" xr:uid="{00000000-0005-0000-0000-00005B080000}"/>
    <cellStyle name="Normal 2 2 2 2 2 2 111" xfId="2156" xr:uid="{00000000-0005-0000-0000-00005C080000}"/>
    <cellStyle name="Normal 2 2 2 2 2 2 112" xfId="2157" xr:uid="{00000000-0005-0000-0000-00005D080000}"/>
    <cellStyle name="Normal 2 2 2 2 2 2 113" xfId="2158" xr:uid="{00000000-0005-0000-0000-00005E080000}"/>
    <cellStyle name="Normal 2 2 2 2 2 2 114" xfId="2159" xr:uid="{00000000-0005-0000-0000-00005F080000}"/>
    <cellStyle name="Normal 2 2 2 2 2 2 115" xfId="2160" xr:uid="{00000000-0005-0000-0000-000060080000}"/>
    <cellStyle name="Normal 2 2 2 2 2 2 116" xfId="2161" xr:uid="{00000000-0005-0000-0000-000061080000}"/>
    <cellStyle name="Normal 2 2 2 2 2 2 117" xfId="2162" xr:uid="{00000000-0005-0000-0000-000062080000}"/>
    <cellStyle name="Normal 2 2 2 2 2 2 118" xfId="2163" xr:uid="{00000000-0005-0000-0000-000063080000}"/>
    <cellStyle name="Normal 2 2 2 2 2 2 119" xfId="2164" xr:uid="{00000000-0005-0000-0000-000064080000}"/>
    <cellStyle name="Normal 2 2 2 2 2 2 12" xfId="2165" xr:uid="{00000000-0005-0000-0000-000065080000}"/>
    <cellStyle name="Normal 2 2 2 2 2 2 120" xfId="2166" xr:uid="{00000000-0005-0000-0000-000066080000}"/>
    <cellStyle name="Normal 2 2 2 2 2 2 121" xfId="2167" xr:uid="{00000000-0005-0000-0000-000067080000}"/>
    <cellStyle name="Normal 2 2 2 2 2 2 122" xfId="2168" xr:uid="{00000000-0005-0000-0000-000068080000}"/>
    <cellStyle name="Normal 2 2 2 2 2 2 123" xfId="2169" xr:uid="{00000000-0005-0000-0000-000069080000}"/>
    <cellStyle name="Normal 2 2 2 2 2 2 124" xfId="2170" xr:uid="{00000000-0005-0000-0000-00006A080000}"/>
    <cellStyle name="Normal 2 2 2 2 2 2 125" xfId="2171" xr:uid="{00000000-0005-0000-0000-00006B080000}"/>
    <cellStyle name="Normal 2 2 2 2 2 2 126" xfId="2172" xr:uid="{00000000-0005-0000-0000-00006C080000}"/>
    <cellStyle name="Normal 2 2 2 2 2 2 127" xfId="2173" xr:uid="{00000000-0005-0000-0000-00006D080000}"/>
    <cellStyle name="Normal 2 2 2 2 2 2 128" xfId="2174" xr:uid="{00000000-0005-0000-0000-00006E080000}"/>
    <cellStyle name="Normal 2 2 2 2 2 2 129" xfId="2175" xr:uid="{00000000-0005-0000-0000-00006F080000}"/>
    <cellStyle name="Normal 2 2 2 2 2 2 13" xfId="2176" xr:uid="{00000000-0005-0000-0000-000070080000}"/>
    <cellStyle name="Normal 2 2 2 2 2 2 130" xfId="2177" xr:uid="{00000000-0005-0000-0000-000071080000}"/>
    <cellStyle name="Normal 2 2 2 2 2 2 131" xfId="2178" xr:uid="{00000000-0005-0000-0000-000072080000}"/>
    <cellStyle name="Normal 2 2 2 2 2 2 132" xfId="2179" xr:uid="{00000000-0005-0000-0000-000073080000}"/>
    <cellStyle name="Normal 2 2 2 2 2 2 133" xfId="2180" xr:uid="{00000000-0005-0000-0000-000074080000}"/>
    <cellStyle name="Normal 2 2 2 2 2 2 134" xfId="2181" xr:uid="{00000000-0005-0000-0000-000075080000}"/>
    <cellStyle name="Normal 2 2 2 2 2 2 135" xfId="2182" xr:uid="{00000000-0005-0000-0000-000076080000}"/>
    <cellStyle name="Normal 2 2 2 2 2 2 136" xfId="2183" xr:uid="{00000000-0005-0000-0000-000077080000}"/>
    <cellStyle name="Normal 2 2 2 2 2 2 137" xfId="2184" xr:uid="{00000000-0005-0000-0000-000078080000}"/>
    <cellStyle name="Normal 2 2 2 2 2 2 138" xfId="2185" xr:uid="{00000000-0005-0000-0000-000079080000}"/>
    <cellStyle name="Normal 2 2 2 2 2 2 139" xfId="2186" xr:uid="{00000000-0005-0000-0000-00007A080000}"/>
    <cellStyle name="Normal 2 2 2 2 2 2 14" xfId="2187" xr:uid="{00000000-0005-0000-0000-00007B080000}"/>
    <cellStyle name="Normal 2 2 2 2 2 2 140" xfId="2188" xr:uid="{00000000-0005-0000-0000-00007C080000}"/>
    <cellStyle name="Normal 2 2 2 2 2 2 141" xfId="2189" xr:uid="{00000000-0005-0000-0000-00007D080000}"/>
    <cellStyle name="Normal 2 2 2 2 2 2 142" xfId="2190" xr:uid="{00000000-0005-0000-0000-00007E080000}"/>
    <cellStyle name="Normal 2 2 2 2 2 2 143" xfId="2191" xr:uid="{00000000-0005-0000-0000-00007F080000}"/>
    <cellStyle name="Normal 2 2 2 2 2 2 144" xfId="2192" xr:uid="{00000000-0005-0000-0000-000080080000}"/>
    <cellStyle name="Normal 2 2 2 2 2 2 145" xfId="2193" xr:uid="{00000000-0005-0000-0000-000081080000}"/>
    <cellStyle name="Normal 2 2 2 2 2 2 146" xfId="2194" xr:uid="{00000000-0005-0000-0000-000082080000}"/>
    <cellStyle name="Normal 2 2 2 2 2 2 147" xfId="2195" xr:uid="{00000000-0005-0000-0000-000083080000}"/>
    <cellStyle name="Normal 2 2 2 2 2 2 148" xfId="2196" xr:uid="{00000000-0005-0000-0000-000084080000}"/>
    <cellStyle name="Normal 2 2 2 2 2 2 149" xfId="2197" xr:uid="{00000000-0005-0000-0000-000085080000}"/>
    <cellStyle name="Normal 2 2 2 2 2 2 15" xfId="2198" xr:uid="{00000000-0005-0000-0000-000086080000}"/>
    <cellStyle name="Normal 2 2 2 2 2 2 150" xfId="2199" xr:uid="{00000000-0005-0000-0000-000087080000}"/>
    <cellStyle name="Normal 2 2 2 2 2 2 151" xfId="2200" xr:uid="{00000000-0005-0000-0000-000088080000}"/>
    <cellStyle name="Normal 2 2 2 2 2 2 16" xfId="2201" xr:uid="{00000000-0005-0000-0000-000089080000}"/>
    <cellStyle name="Normal 2 2 2 2 2 2 17" xfId="2202" xr:uid="{00000000-0005-0000-0000-00008A080000}"/>
    <cellStyle name="Normal 2 2 2 2 2 2 18" xfId="2203" xr:uid="{00000000-0005-0000-0000-00008B080000}"/>
    <cellStyle name="Normal 2 2 2 2 2 2 19" xfId="2204" xr:uid="{00000000-0005-0000-0000-00008C080000}"/>
    <cellStyle name="Normal 2 2 2 2 2 2 2" xfId="2205" xr:uid="{00000000-0005-0000-0000-00008D080000}"/>
    <cellStyle name="Normal 2 2 2 2 2 2 2 10" xfId="2206" xr:uid="{00000000-0005-0000-0000-00008E080000}"/>
    <cellStyle name="Normal 2 2 2 2 2 2 2 100" xfId="2207" xr:uid="{00000000-0005-0000-0000-00008F080000}"/>
    <cellStyle name="Normal 2 2 2 2 2 2 2 101" xfId="2208" xr:uid="{00000000-0005-0000-0000-000090080000}"/>
    <cellStyle name="Normal 2 2 2 2 2 2 2 102" xfId="2209" xr:uid="{00000000-0005-0000-0000-000091080000}"/>
    <cellStyle name="Normal 2 2 2 2 2 2 2 103" xfId="2210" xr:uid="{00000000-0005-0000-0000-000092080000}"/>
    <cellStyle name="Normal 2 2 2 2 2 2 2 104" xfId="2211" xr:uid="{00000000-0005-0000-0000-000093080000}"/>
    <cellStyle name="Normal 2 2 2 2 2 2 2 105" xfId="2212" xr:uid="{00000000-0005-0000-0000-000094080000}"/>
    <cellStyle name="Normal 2 2 2 2 2 2 2 106" xfId="2213" xr:uid="{00000000-0005-0000-0000-000095080000}"/>
    <cellStyle name="Normal 2 2 2 2 2 2 2 107" xfId="2214" xr:uid="{00000000-0005-0000-0000-000096080000}"/>
    <cellStyle name="Normal 2 2 2 2 2 2 2 108" xfId="2215" xr:uid="{00000000-0005-0000-0000-000097080000}"/>
    <cellStyle name="Normal 2 2 2 2 2 2 2 109" xfId="2216" xr:uid="{00000000-0005-0000-0000-000098080000}"/>
    <cellStyle name="Normal 2 2 2 2 2 2 2 11" xfId="2217" xr:uid="{00000000-0005-0000-0000-000099080000}"/>
    <cellStyle name="Normal 2 2 2 2 2 2 2 110" xfId="2218" xr:uid="{00000000-0005-0000-0000-00009A080000}"/>
    <cellStyle name="Normal 2 2 2 2 2 2 2 111" xfId="2219" xr:uid="{00000000-0005-0000-0000-00009B080000}"/>
    <cellStyle name="Normal 2 2 2 2 2 2 2 112" xfId="2220" xr:uid="{00000000-0005-0000-0000-00009C080000}"/>
    <cellStyle name="Normal 2 2 2 2 2 2 2 113" xfId="2221" xr:uid="{00000000-0005-0000-0000-00009D080000}"/>
    <cellStyle name="Normal 2 2 2 2 2 2 2 114" xfId="2222" xr:uid="{00000000-0005-0000-0000-00009E080000}"/>
    <cellStyle name="Normal 2 2 2 2 2 2 2 115" xfId="2223" xr:uid="{00000000-0005-0000-0000-00009F080000}"/>
    <cellStyle name="Normal 2 2 2 2 2 2 2 116" xfId="2224" xr:uid="{00000000-0005-0000-0000-0000A0080000}"/>
    <cellStyle name="Normal 2 2 2 2 2 2 2 117" xfId="2225" xr:uid="{00000000-0005-0000-0000-0000A1080000}"/>
    <cellStyle name="Normal 2 2 2 2 2 2 2 118" xfId="2226" xr:uid="{00000000-0005-0000-0000-0000A2080000}"/>
    <cellStyle name="Normal 2 2 2 2 2 2 2 119" xfId="2227" xr:uid="{00000000-0005-0000-0000-0000A3080000}"/>
    <cellStyle name="Normal 2 2 2 2 2 2 2 12" xfId="2228" xr:uid="{00000000-0005-0000-0000-0000A4080000}"/>
    <cellStyle name="Normal 2 2 2 2 2 2 2 120" xfId="2229" xr:uid="{00000000-0005-0000-0000-0000A5080000}"/>
    <cellStyle name="Normal 2 2 2 2 2 2 2 121" xfId="2230" xr:uid="{00000000-0005-0000-0000-0000A6080000}"/>
    <cellStyle name="Normal 2 2 2 2 2 2 2 122" xfId="2231" xr:uid="{00000000-0005-0000-0000-0000A7080000}"/>
    <cellStyle name="Normal 2 2 2 2 2 2 2 123" xfId="2232" xr:uid="{00000000-0005-0000-0000-0000A8080000}"/>
    <cellStyle name="Normal 2 2 2 2 2 2 2 124" xfId="2233" xr:uid="{00000000-0005-0000-0000-0000A9080000}"/>
    <cellStyle name="Normal 2 2 2 2 2 2 2 125" xfId="2234" xr:uid="{00000000-0005-0000-0000-0000AA080000}"/>
    <cellStyle name="Normal 2 2 2 2 2 2 2 126" xfId="2235" xr:uid="{00000000-0005-0000-0000-0000AB080000}"/>
    <cellStyle name="Normal 2 2 2 2 2 2 2 127" xfId="2236" xr:uid="{00000000-0005-0000-0000-0000AC080000}"/>
    <cellStyle name="Normal 2 2 2 2 2 2 2 128" xfId="2237" xr:uid="{00000000-0005-0000-0000-0000AD080000}"/>
    <cellStyle name="Normal 2 2 2 2 2 2 2 129" xfId="2238" xr:uid="{00000000-0005-0000-0000-0000AE080000}"/>
    <cellStyle name="Normal 2 2 2 2 2 2 2 13" xfId="2239" xr:uid="{00000000-0005-0000-0000-0000AF080000}"/>
    <cellStyle name="Normal 2 2 2 2 2 2 2 130" xfId="2240" xr:uid="{00000000-0005-0000-0000-0000B0080000}"/>
    <cellStyle name="Normal 2 2 2 2 2 2 2 131" xfId="2241" xr:uid="{00000000-0005-0000-0000-0000B1080000}"/>
    <cellStyle name="Normal 2 2 2 2 2 2 2 132" xfId="2242" xr:uid="{00000000-0005-0000-0000-0000B2080000}"/>
    <cellStyle name="Normal 2 2 2 2 2 2 2 133" xfId="2243" xr:uid="{00000000-0005-0000-0000-0000B3080000}"/>
    <cellStyle name="Normal 2 2 2 2 2 2 2 134" xfId="2244" xr:uid="{00000000-0005-0000-0000-0000B4080000}"/>
    <cellStyle name="Normal 2 2 2 2 2 2 2 135" xfId="2245" xr:uid="{00000000-0005-0000-0000-0000B5080000}"/>
    <cellStyle name="Normal 2 2 2 2 2 2 2 136" xfId="2246" xr:uid="{00000000-0005-0000-0000-0000B6080000}"/>
    <cellStyle name="Normal 2 2 2 2 2 2 2 137" xfId="2247" xr:uid="{00000000-0005-0000-0000-0000B7080000}"/>
    <cellStyle name="Normal 2 2 2 2 2 2 2 138" xfId="2248" xr:uid="{00000000-0005-0000-0000-0000B8080000}"/>
    <cellStyle name="Normal 2 2 2 2 2 2 2 139" xfId="2249" xr:uid="{00000000-0005-0000-0000-0000B9080000}"/>
    <cellStyle name="Normal 2 2 2 2 2 2 2 14" xfId="2250" xr:uid="{00000000-0005-0000-0000-0000BA080000}"/>
    <cellStyle name="Normal 2 2 2 2 2 2 2 140" xfId="2251" xr:uid="{00000000-0005-0000-0000-0000BB080000}"/>
    <cellStyle name="Normal 2 2 2 2 2 2 2 141" xfId="2252" xr:uid="{00000000-0005-0000-0000-0000BC080000}"/>
    <cellStyle name="Normal 2 2 2 2 2 2 2 142" xfId="2253" xr:uid="{00000000-0005-0000-0000-0000BD080000}"/>
    <cellStyle name="Normal 2 2 2 2 2 2 2 143" xfId="2254" xr:uid="{00000000-0005-0000-0000-0000BE080000}"/>
    <cellStyle name="Normal 2 2 2 2 2 2 2 144" xfId="2255" xr:uid="{00000000-0005-0000-0000-0000BF080000}"/>
    <cellStyle name="Normal 2 2 2 2 2 2 2 145" xfId="2256" xr:uid="{00000000-0005-0000-0000-0000C0080000}"/>
    <cellStyle name="Normal 2 2 2 2 2 2 2 146" xfId="2257" xr:uid="{00000000-0005-0000-0000-0000C1080000}"/>
    <cellStyle name="Normal 2 2 2 2 2 2 2 147" xfId="2258" xr:uid="{00000000-0005-0000-0000-0000C2080000}"/>
    <cellStyle name="Normal 2 2 2 2 2 2 2 148" xfId="2259" xr:uid="{00000000-0005-0000-0000-0000C3080000}"/>
    <cellStyle name="Normal 2 2 2 2 2 2 2 149" xfId="2260" xr:uid="{00000000-0005-0000-0000-0000C4080000}"/>
    <cellStyle name="Normal 2 2 2 2 2 2 2 15" xfId="2261" xr:uid="{00000000-0005-0000-0000-0000C5080000}"/>
    <cellStyle name="Normal 2 2 2 2 2 2 2 150" xfId="2262" xr:uid="{00000000-0005-0000-0000-0000C6080000}"/>
    <cellStyle name="Normal 2 2 2 2 2 2 2 16" xfId="2263" xr:uid="{00000000-0005-0000-0000-0000C7080000}"/>
    <cellStyle name="Normal 2 2 2 2 2 2 2 17" xfId="2264" xr:uid="{00000000-0005-0000-0000-0000C8080000}"/>
    <cellStyle name="Normal 2 2 2 2 2 2 2 18" xfId="2265" xr:uid="{00000000-0005-0000-0000-0000C9080000}"/>
    <cellStyle name="Normal 2 2 2 2 2 2 2 19" xfId="2266" xr:uid="{00000000-0005-0000-0000-0000CA080000}"/>
    <cellStyle name="Normal 2 2 2 2 2 2 2 2" xfId="2267" xr:uid="{00000000-0005-0000-0000-0000CB080000}"/>
    <cellStyle name="Normal 2 2 2 2 2 2 2 20" xfId="2268" xr:uid="{00000000-0005-0000-0000-0000CC080000}"/>
    <cellStyle name="Normal 2 2 2 2 2 2 2 21" xfId="2269" xr:uid="{00000000-0005-0000-0000-0000CD080000}"/>
    <cellStyle name="Normal 2 2 2 2 2 2 2 22" xfId="2270" xr:uid="{00000000-0005-0000-0000-0000CE080000}"/>
    <cellStyle name="Normal 2 2 2 2 2 2 2 23" xfId="2271" xr:uid="{00000000-0005-0000-0000-0000CF080000}"/>
    <cellStyle name="Normal 2 2 2 2 2 2 2 24" xfId="2272" xr:uid="{00000000-0005-0000-0000-0000D0080000}"/>
    <cellStyle name="Normal 2 2 2 2 2 2 2 25" xfId="2273" xr:uid="{00000000-0005-0000-0000-0000D1080000}"/>
    <cellStyle name="Normal 2 2 2 2 2 2 2 26" xfId="2274" xr:uid="{00000000-0005-0000-0000-0000D2080000}"/>
    <cellStyle name="Normal 2 2 2 2 2 2 2 27" xfId="2275" xr:uid="{00000000-0005-0000-0000-0000D3080000}"/>
    <cellStyle name="Normal 2 2 2 2 2 2 2 28" xfId="2276" xr:uid="{00000000-0005-0000-0000-0000D4080000}"/>
    <cellStyle name="Normal 2 2 2 2 2 2 2 29" xfId="2277" xr:uid="{00000000-0005-0000-0000-0000D5080000}"/>
    <cellStyle name="Normal 2 2 2 2 2 2 2 3" xfId="2278" xr:uid="{00000000-0005-0000-0000-0000D6080000}"/>
    <cellStyle name="Normal 2 2 2 2 2 2 2 30" xfId="2279" xr:uid="{00000000-0005-0000-0000-0000D7080000}"/>
    <cellStyle name="Normal 2 2 2 2 2 2 2 31" xfId="2280" xr:uid="{00000000-0005-0000-0000-0000D8080000}"/>
    <cellStyle name="Normal 2 2 2 2 2 2 2 32" xfId="2281" xr:uid="{00000000-0005-0000-0000-0000D9080000}"/>
    <cellStyle name="Normal 2 2 2 2 2 2 2 33" xfId="2282" xr:uid="{00000000-0005-0000-0000-0000DA080000}"/>
    <cellStyle name="Normal 2 2 2 2 2 2 2 34" xfId="2283" xr:uid="{00000000-0005-0000-0000-0000DB080000}"/>
    <cellStyle name="Normal 2 2 2 2 2 2 2 35" xfId="2284" xr:uid="{00000000-0005-0000-0000-0000DC080000}"/>
    <cellStyle name="Normal 2 2 2 2 2 2 2 36" xfId="2285" xr:uid="{00000000-0005-0000-0000-0000DD080000}"/>
    <cellStyle name="Normal 2 2 2 2 2 2 2 37" xfId="2286" xr:uid="{00000000-0005-0000-0000-0000DE080000}"/>
    <cellStyle name="Normal 2 2 2 2 2 2 2 38" xfId="2287" xr:uid="{00000000-0005-0000-0000-0000DF080000}"/>
    <cellStyle name="Normal 2 2 2 2 2 2 2 39" xfId="2288" xr:uid="{00000000-0005-0000-0000-0000E0080000}"/>
    <cellStyle name="Normal 2 2 2 2 2 2 2 4" xfId="2289" xr:uid="{00000000-0005-0000-0000-0000E1080000}"/>
    <cellStyle name="Normal 2 2 2 2 2 2 2 40" xfId="2290" xr:uid="{00000000-0005-0000-0000-0000E2080000}"/>
    <cellStyle name="Normal 2 2 2 2 2 2 2 41" xfId="2291" xr:uid="{00000000-0005-0000-0000-0000E3080000}"/>
    <cellStyle name="Normal 2 2 2 2 2 2 2 42" xfId="2292" xr:uid="{00000000-0005-0000-0000-0000E4080000}"/>
    <cellStyle name="Normal 2 2 2 2 2 2 2 43" xfId="2293" xr:uid="{00000000-0005-0000-0000-0000E5080000}"/>
    <cellStyle name="Normal 2 2 2 2 2 2 2 44" xfId="2294" xr:uid="{00000000-0005-0000-0000-0000E6080000}"/>
    <cellStyle name="Normal 2 2 2 2 2 2 2 45" xfId="2295" xr:uid="{00000000-0005-0000-0000-0000E7080000}"/>
    <cellStyle name="Normal 2 2 2 2 2 2 2 46" xfId="2296" xr:uid="{00000000-0005-0000-0000-0000E8080000}"/>
    <cellStyle name="Normal 2 2 2 2 2 2 2 47" xfId="2297" xr:uid="{00000000-0005-0000-0000-0000E9080000}"/>
    <cellStyle name="Normal 2 2 2 2 2 2 2 48" xfId="2298" xr:uid="{00000000-0005-0000-0000-0000EA080000}"/>
    <cellStyle name="Normal 2 2 2 2 2 2 2 49" xfId="2299" xr:uid="{00000000-0005-0000-0000-0000EB080000}"/>
    <cellStyle name="Normal 2 2 2 2 2 2 2 5" xfId="2300" xr:uid="{00000000-0005-0000-0000-0000EC080000}"/>
    <cellStyle name="Normal 2 2 2 2 2 2 2 50" xfId="2301" xr:uid="{00000000-0005-0000-0000-0000ED080000}"/>
    <cellStyle name="Normal 2 2 2 2 2 2 2 51" xfId="2302" xr:uid="{00000000-0005-0000-0000-0000EE080000}"/>
    <cellStyle name="Normal 2 2 2 2 2 2 2 52" xfId="2303" xr:uid="{00000000-0005-0000-0000-0000EF080000}"/>
    <cellStyle name="Normal 2 2 2 2 2 2 2 53" xfId="2304" xr:uid="{00000000-0005-0000-0000-0000F0080000}"/>
    <cellStyle name="Normal 2 2 2 2 2 2 2 54" xfId="2305" xr:uid="{00000000-0005-0000-0000-0000F1080000}"/>
    <cellStyle name="Normal 2 2 2 2 2 2 2 55" xfId="2306" xr:uid="{00000000-0005-0000-0000-0000F2080000}"/>
    <cellStyle name="Normal 2 2 2 2 2 2 2 56" xfId="2307" xr:uid="{00000000-0005-0000-0000-0000F3080000}"/>
    <cellStyle name="Normal 2 2 2 2 2 2 2 57" xfId="2308" xr:uid="{00000000-0005-0000-0000-0000F4080000}"/>
    <cellStyle name="Normal 2 2 2 2 2 2 2 58" xfId="2309" xr:uid="{00000000-0005-0000-0000-0000F5080000}"/>
    <cellStyle name="Normal 2 2 2 2 2 2 2 59" xfId="2310" xr:uid="{00000000-0005-0000-0000-0000F6080000}"/>
    <cellStyle name="Normal 2 2 2 2 2 2 2 6" xfId="2311" xr:uid="{00000000-0005-0000-0000-0000F7080000}"/>
    <cellStyle name="Normal 2 2 2 2 2 2 2 60" xfId="2312" xr:uid="{00000000-0005-0000-0000-0000F8080000}"/>
    <cellStyle name="Normal 2 2 2 2 2 2 2 61" xfId="2313" xr:uid="{00000000-0005-0000-0000-0000F9080000}"/>
    <cellStyle name="Normal 2 2 2 2 2 2 2 62" xfId="2314" xr:uid="{00000000-0005-0000-0000-0000FA080000}"/>
    <cellStyle name="Normal 2 2 2 2 2 2 2 63" xfId="2315" xr:uid="{00000000-0005-0000-0000-0000FB080000}"/>
    <cellStyle name="Normal 2 2 2 2 2 2 2 64" xfId="2316" xr:uid="{00000000-0005-0000-0000-0000FC080000}"/>
    <cellStyle name="Normal 2 2 2 2 2 2 2 65" xfId="2317" xr:uid="{00000000-0005-0000-0000-0000FD080000}"/>
    <cellStyle name="Normal 2 2 2 2 2 2 2 66" xfId="2318" xr:uid="{00000000-0005-0000-0000-0000FE080000}"/>
    <cellStyle name="Normal 2 2 2 2 2 2 2 67" xfId="2319" xr:uid="{00000000-0005-0000-0000-0000FF080000}"/>
    <cellStyle name="Normal 2 2 2 2 2 2 2 68" xfId="2320" xr:uid="{00000000-0005-0000-0000-000000090000}"/>
    <cellStyle name="Normal 2 2 2 2 2 2 2 69" xfId="2321" xr:uid="{00000000-0005-0000-0000-000001090000}"/>
    <cellStyle name="Normal 2 2 2 2 2 2 2 7" xfId="2322" xr:uid="{00000000-0005-0000-0000-000002090000}"/>
    <cellStyle name="Normal 2 2 2 2 2 2 2 70" xfId="2323" xr:uid="{00000000-0005-0000-0000-000003090000}"/>
    <cellStyle name="Normal 2 2 2 2 2 2 2 71" xfId="2324" xr:uid="{00000000-0005-0000-0000-000004090000}"/>
    <cellStyle name="Normal 2 2 2 2 2 2 2 72" xfId="2325" xr:uid="{00000000-0005-0000-0000-000005090000}"/>
    <cellStyle name="Normal 2 2 2 2 2 2 2 73" xfId="2326" xr:uid="{00000000-0005-0000-0000-000006090000}"/>
    <cellStyle name="Normal 2 2 2 2 2 2 2 74" xfId="2327" xr:uid="{00000000-0005-0000-0000-000007090000}"/>
    <cellStyle name="Normal 2 2 2 2 2 2 2 75" xfId="2328" xr:uid="{00000000-0005-0000-0000-000008090000}"/>
    <cellStyle name="Normal 2 2 2 2 2 2 2 76" xfId="2329" xr:uid="{00000000-0005-0000-0000-000009090000}"/>
    <cellStyle name="Normal 2 2 2 2 2 2 2 77" xfId="2330" xr:uid="{00000000-0005-0000-0000-00000A090000}"/>
    <cellStyle name="Normal 2 2 2 2 2 2 2 78" xfId="2331" xr:uid="{00000000-0005-0000-0000-00000B090000}"/>
    <cellStyle name="Normal 2 2 2 2 2 2 2 79" xfId="2332" xr:uid="{00000000-0005-0000-0000-00000C090000}"/>
    <cellStyle name="Normal 2 2 2 2 2 2 2 8" xfId="2333" xr:uid="{00000000-0005-0000-0000-00000D090000}"/>
    <cellStyle name="Normal 2 2 2 2 2 2 2 80" xfId="2334" xr:uid="{00000000-0005-0000-0000-00000E090000}"/>
    <cellStyle name="Normal 2 2 2 2 2 2 2 81" xfId="2335" xr:uid="{00000000-0005-0000-0000-00000F090000}"/>
    <cellStyle name="Normal 2 2 2 2 2 2 2 82" xfId="2336" xr:uid="{00000000-0005-0000-0000-000010090000}"/>
    <cellStyle name="Normal 2 2 2 2 2 2 2 83" xfId="2337" xr:uid="{00000000-0005-0000-0000-000011090000}"/>
    <cellStyle name="Normal 2 2 2 2 2 2 2 84" xfId="2338" xr:uid="{00000000-0005-0000-0000-000012090000}"/>
    <cellStyle name="Normal 2 2 2 2 2 2 2 85" xfId="2339" xr:uid="{00000000-0005-0000-0000-000013090000}"/>
    <cellStyle name="Normal 2 2 2 2 2 2 2 86" xfId="2340" xr:uid="{00000000-0005-0000-0000-000014090000}"/>
    <cellStyle name="Normal 2 2 2 2 2 2 2 87" xfId="2341" xr:uid="{00000000-0005-0000-0000-000015090000}"/>
    <cellStyle name="Normal 2 2 2 2 2 2 2 88" xfId="2342" xr:uid="{00000000-0005-0000-0000-000016090000}"/>
    <cellStyle name="Normal 2 2 2 2 2 2 2 89" xfId="2343" xr:uid="{00000000-0005-0000-0000-000017090000}"/>
    <cellStyle name="Normal 2 2 2 2 2 2 2 9" xfId="2344" xr:uid="{00000000-0005-0000-0000-000018090000}"/>
    <cellStyle name="Normal 2 2 2 2 2 2 2 90" xfId="2345" xr:uid="{00000000-0005-0000-0000-000019090000}"/>
    <cellStyle name="Normal 2 2 2 2 2 2 2 91" xfId="2346" xr:uid="{00000000-0005-0000-0000-00001A090000}"/>
    <cellStyle name="Normal 2 2 2 2 2 2 2 92" xfId="2347" xr:uid="{00000000-0005-0000-0000-00001B090000}"/>
    <cellStyle name="Normal 2 2 2 2 2 2 2 93" xfId="2348" xr:uid="{00000000-0005-0000-0000-00001C090000}"/>
    <cellStyle name="Normal 2 2 2 2 2 2 2 94" xfId="2349" xr:uid="{00000000-0005-0000-0000-00001D090000}"/>
    <cellStyle name="Normal 2 2 2 2 2 2 2 95" xfId="2350" xr:uid="{00000000-0005-0000-0000-00001E090000}"/>
    <cellStyle name="Normal 2 2 2 2 2 2 2 96" xfId="2351" xr:uid="{00000000-0005-0000-0000-00001F090000}"/>
    <cellStyle name="Normal 2 2 2 2 2 2 2 97" xfId="2352" xr:uid="{00000000-0005-0000-0000-000020090000}"/>
    <cellStyle name="Normal 2 2 2 2 2 2 2 98" xfId="2353" xr:uid="{00000000-0005-0000-0000-000021090000}"/>
    <cellStyle name="Normal 2 2 2 2 2 2 2 99" xfId="2354" xr:uid="{00000000-0005-0000-0000-000022090000}"/>
    <cellStyle name="Normal 2 2 2 2 2 2 20" xfId="2355" xr:uid="{00000000-0005-0000-0000-000023090000}"/>
    <cellStyle name="Normal 2 2 2 2 2 2 21" xfId="2356" xr:uid="{00000000-0005-0000-0000-000024090000}"/>
    <cellStyle name="Normal 2 2 2 2 2 2 22" xfId="2357" xr:uid="{00000000-0005-0000-0000-000025090000}"/>
    <cellStyle name="Normal 2 2 2 2 2 2 23" xfId="2358" xr:uid="{00000000-0005-0000-0000-000026090000}"/>
    <cellStyle name="Normal 2 2 2 2 2 2 24" xfId="2359" xr:uid="{00000000-0005-0000-0000-000027090000}"/>
    <cellStyle name="Normal 2 2 2 2 2 2 25" xfId="2360" xr:uid="{00000000-0005-0000-0000-000028090000}"/>
    <cellStyle name="Normal 2 2 2 2 2 2 26" xfId="2361" xr:uid="{00000000-0005-0000-0000-000029090000}"/>
    <cellStyle name="Normal 2 2 2 2 2 2 27" xfId="2362" xr:uid="{00000000-0005-0000-0000-00002A090000}"/>
    <cellStyle name="Normal 2 2 2 2 2 2 28" xfId="2363" xr:uid="{00000000-0005-0000-0000-00002B090000}"/>
    <cellStyle name="Normal 2 2 2 2 2 2 29" xfId="2364" xr:uid="{00000000-0005-0000-0000-00002C090000}"/>
    <cellStyle name="Normal 2 2 2 2 2 2 3" xfId="2365" xr:uid="{00000000-0005-0000-0000-00002D090000}"/>
    <cellStyle name="Normal 2 2 2 2 2 2 30" xfId="2366" xr:uid="{00000000-0005-0000-0000-00002E090000}"/>
    <cellStyle name="Normal 2 2 2 2 2 2 31" xfId="2367" xr:uid="{00000000-0005-0000-0000-00002F090000}"/>
    <cellStyle name="Normal 2 2 2 2 2 2 32" xfId="2368" xr:uid="{00000000-0005-0000-0000-000030090000}"/>
    <cellStyle name="Normal 2 2 2 2 2 2 33" xfId="2369" xr:uid="{00000000-0005-0000-0000-000031090000}"/>
    <cellStyle name="Normal 2 2 2 2 2 2 34" xfId="2370" xr:uid="{00000000-0005-0000-0000-000032090000}"/>
    <cellStyle name="Normal 2 2 2 2 2 2 35" xfId="2371" xr:uid="{00000000-0005-0000-0000-000033090000}"/>
    <cellStyle name="Normal 2 2 2 2 2 2 36" xfId="2372" xr:uid="{00000000-0005-0000-0000-000034090000}"/>
    <cellStyle name="Normal 2 2 2 2 2 2 37" xfId="2373" xr:uid="{00000000-0005-0000-0000-000035090000}"/>
    <cellStyle name="Normal 2 2 2 2 2 2 38" xfId="2374" xr:uid="{00000000-0005-0000-0000-000036090000}"/>
    <cellStyle name="Normal 2 2 2 2 2 2 39" xfId="2375" xr:uid="{00000000-0005-0000-0000-000037090000}"/>
    <cellStyle name="Normal 2 2 2 2 2 2 4" xfId="2376" xr:uid="{00000000-0005-0000-0000-000038090000}"/>
    <cellStyle name="Normal 2 2 2 2 2 2 40" xfId="2377" xr:uid="{00000000-0005-0000-0000-000039090000}"/>
    <cellStyle name="Normal 2 2 2 2 2 2 41" xfId="2378" xr:uid="{00000000-0005-0000-0000-00003A090000}"/>
    <cellStyle name="Normal 2 2 2 2 2 2 42" xfId="2379" xr:uid="{00000000-0005-0000-0000-00003B090000}"/>
    <cellStyle name="Normal 2 2 2 2 2 2 43" xfId="2380" xr:uid="{00000000-0005-0000-0000-00003C090000}"/>
    <cellStyle name="Normal 2 2 2 2 2 2 44" xfId="2381" xr:uid="{00000000-0005-0000-0000-00003D090000}"/>
    <cellStyle name="Normal 2 2 2 2 2 2 45" xfId="2382" xr:uid="{00000000-0005-0000-0000-00003E090000}"/>
    <cellStyle name="Normal 2 2 2 2 2 2 46" xfId="2383" xr:uid="{00000000-0005-0000-0000-00003F090000}"/>
    <cellStyle name="Normal 2 2 2 2 2 2 47" xfId="2384" xr:uid="{00000000-0005-0000-0000-000040090000}"/>
    <cellStyle name="Normal 2 2 2 2 2 2 48" xfId="2385" xr:uid="{00000000-0005-0000-0000-000041090000}"/>
    <cellStyle name="Normal 2 2 2 2 2 2 49" xfId="2386" xr:uid="{00000000-0005-0000-0000-000042090000}"/>
    <cellStyle name="Normal 2 2 2 2 2 2 5" xfId="2387" xr:uid="{00000000-0005-0000-0000-000043090000}"/>
    <cellStyle name="Normal 2 2 2 2 2 2 50" xfId="2388" xr:uid="{00000000-0005-0000-0000-000044090000}"/>
    <cellStyle name="Normal 2 2 2 2 2 2 51" xfId="2389" xr:uid="{00000000-0005-0000-0000-000045090000}"/>
    <cellStyle name="Normal 2 2 2 2 2 2 52" xfId="2390" xr:uid="{00000000-0005-0000-0000-000046090000}"/>
    <cellStyle name="Normal 2 2 2 2 2 2 53" xfId="2391" xr:uid="{00000000-0005-0000-0000-000047090000}"/>
    <cellStyle name="Normal 2 2 2 2 2 2 54" xfId="2392" xr:uid="{00000000-0005-0000-0000-000048090000}"/>
    <cellStyle name="Normal 2 2 2 2 2 2 55" xfId="2393" xr:uid="{00000000-0005-0000-0000-000049090000}"/>
    <cellStyle name="Normal 2 2 2 2 2 2 56" xfId="2394" xr:uid="{00000000-0005-0000-0000-00004A090000}"/>
    <cellStyle name="Normal 2 2 2 2 2 2 57" xfId="2395" xr:uid="{00000000-0005-0000-0000-00004B090000}"/>
    <cellStyle name="Normal 2 2 2 2 2 2 58" xfId="2396" xr:uid="{00000000-0005-0000-0000-00004C090000}"/>
    <cellStyle name="Normal 2 2 2 2 2 2 59" xfId="2397" xr:uid="{00000000-0005-0000-0000-00004D090000}"/>
    <cellStyle name="Normal 2 2 2 2 2 2 6" xfId="2398" xr:uid="{00000000-0005-0000-0000-00004E090000}"/>
    <cellStyle name="Normal 2 2 2 2 2 2 60" xfId="2399" xr:uid="{00000000-0005-0000-0000-00004F090000}"/>
    <cellStyle name="Normal 2 2 2 2 2 2 61" xfId="2400" xr:uid="{00000000-0005-0000-0000-000050090000}"/>
    <cellStyle name="Normal 2 2 2 2 2 2 62" xfId="2401" xr:uid="{00000000-0005-0000-0000-000051090000}"/>
    <cellStyle name="Normal 2 2 2 2 2 2 63" xfId="2402" xr:uid="{00000000-0005-0000-0000-000052090000}"/>
    <cellStyle name="Normal 2 2 2 2 2 2 64" xfId="2403" xr:uid="{00000000-0005-0000-0000-000053090000}"/>
    <cellStyle name="Normal 2 2 2 2 2 2 65" xfId="2404" xr:uid="{00000000-0005-0000-0000-000054090000}"/>
    <cellStyle name="Normal 2 2 2 2 2 2 66" xfId="2405" xr:uid="{00000000-0005-0000-0000-000055090000}"/>
    <cellStyle name="Normal 2 2 2 2 2 2 67" xfId="2406" xr:uid="{00000000-0005-0000-0000-000056090000}"/>
    <cellStyle name="Normal 2 2 2 2 2 2 68" xfId="2407" xr:uid="{00000000-0005-0000-0000-000057090000}"/>
    <cellStyle name="Normal 2 2 2 2 2 2 69" xfId="2408" xr:uid="{00000000-0005-0000-0000-000058090000}"/>
    <cellStyle name="Normal 2 2 2 2 2 2 7" xfId="2409" xr:uid="{00000000-0005-0000-0000-000059090000}"/>
    <cellStyle name="Normal 2 2 2 2 2 2 70" xfId="2410" xr:uid="{00000000-0005-0000-0000-00005A090000}"/>
    <cellStyle name="Normal 2 2 2 2 2 2 71" xfId="2411" xr:uid="{00000000-0005-0000-0000-00005B090000}"/>
    <cellStyle name="Normal 2 2 2 2 2 2 72" xfId="2412" xr:uid="{00000000-0005-0000-0000-00005C090000}"/>
    <cellStyle name="Normal 2 2 2 2 2 2 73" xfId="2413" xr:uid="{00000000-0005-0000-0000-00005D090000}"/>
    <cellStyle name="Normal 2 2 2 2 2 2 74" xfId="2414" xr:uid="{00000000-0005-0000-0000-00005E090000}"/>
    <cellStyle name="Normal 2 2 2 2 2 2 75" xfId="2415" xr:uid="{00000000-0005-0000-0000-00005F090000}"/>
    <cellStyle name="Normal 2 2 2 2 2 2 76" xfId="2416" xr:uid="{00000000-0005-0000-0000-000060090000}"/>
    <cellStyle name="Normal 2 2 2 2 2 2 77" xfId="2417" xr:uid="{00000000-0005-0000-0000-000061090000}"/>
    <cellStyle name="Normal 2 2 2 2 2 2 78" xfId="2418" xr:uid="{00000000-0005-0000-0000-000062090000}"/>
    <cellStyle name="Normal 2 2 2 2 2 2 79" xfId="2419" xr:uid="{00000000-0005-0000-0000-000063090000}"/>
    <cellStyle name="Normal 2 2 2 2 2 2 8" xfId="2420" xr:uid="{00000000-0005-0000-0000-000064090000}"/>
    <cellStyle name="Normal 2 2 2 2 2 2 80" xfId="2421" xr:uid="{00000000-0005-0000-0000-000065090000}"/>
    <cellStyle name="Normal 2 2 2 2 2 2 81" xfId="2422" xr:uid="{00000000-0005-0000-0000-000066090000}"/>
    <cellStyle name="Normal 2 2 2 2 2 2 82" xfId="2423" xr:uid="{00000000-0005-0000-0000-000067090000}"/>
    <cellStyle name="Normal 2 2 2 2 2 2 83" xfId="2424" xr:uid="{00000000-0005-0000-0000-000068090000}"/>
    <cellStyle name="Normal 2 2 2 2 2 2 84" xfId="2425" xr:uid="{00000000-0005-0000-0000-000069090000}"/>
    <cellStyle name="Normal 2 2 2 2 2 2 85" xfId="2426" xr:uid="{00000000-0005-0000-0000-00006A090000}"/>
    <cellStyle name="Normal 2 2 2 2 2 2 86" xfId="2427" xr:uid="{00000000-0005-0000-0000-00006B090000}"/>
    <cellStyle name="Normal 2 2 2 2 2 2 87" xfId="2428" xr:uid="{00000000-0005-0000-0000-00006C090000}"/>
    <cellStyle name="Normal 2 2 2 2 2 2 88" xfId="2429" xr:uid="{00000000-0005-0000-0000-00006D090000}"/>
    <cellStyle name="Normal 2 2 2 2 2 2 89" xfId="2430" xr:uid="{00000000-0005-0000-0000-00006E090000}"/>
    <cellStyle name="Normal 2 2 2 2 2 2 9" xfId="2431" xr:uid="{00000000-0005-0000-0000-00006F090000}"/>
    <cellStyle name="Normal 2 2 2 2 2 2 90" xfId="2432" xr:uid="{00000000-0005-0000-0000-000070090000}"/>
    <cellStyle name="Normal 2 2 2 2 2 2 91" xfId="2433" xr:uid="{00000000-0005-0000-0000-000071090000}"/>
    <cellStyle name="Normal 2 2 2 2 2 2 92" xfId="2434" xr:uid="{00000000-0005-0000-0000-000072090000}"/>
    <cellStyle name="Normal 2 2 2 2 2 2 93" xfId="2435" xr:uid="{00000000-0005-0000-0000-000073090000}"/>
    <cellStyle name="Normal 2 2 2 2 2 2 94" xfId="2436" xr:uid="{00000000-0005-0000-0000-000074090000}"/>
    <cellStyle name="Normal 2 2 2 2 2 2 95" xfId="2437" xr:uid="{00000000-0005-0000-0000-000075090000}"/>
    <cellStyle name="Normal 2 2 2 2 2 2 96" xfId="2438" xr:uid="{00000000-0005-0000-0000-000076090000}"/>
    <cellStyle name="Normal 2 2 2 2 2 2 97" xfId="2439" xr:uid="{00000000-0005-0000-0000-000077090000}"/>
    <cellStyle name="Normal 2 2 2 2 2 2 98" xfId="2440" xr:uid="{00000000-0005-0000-0000-000078090000}"/>
    <cellStyle name="Normal 2 2 2 2 2 2 99" xfId="2441" xr:uid="{00000000-0005-0000-0000-000079090000}"/>
    <cellStyle name="Normal 2 2 2 2 2 20" xfId="2442" xr:uid="{00000000-0005-0000-0000-00007A090000}"/>
    <cellStyle name="Normal 2 2 2 2 2 21" xfId="2443" xr:uid="{00000000-0005-0000-0000-00007B090000}"/>
    <cellStyle name="Normal 2 2 2 2 2 22" xfId="2444" xr:uid="{00000000-0005-0000-0000-00007C090000}"/>
    <cellStyle name="Normal 2 2 2 2 2 23" xfId="2445" xr:uid="{00000000-0005-0000-0000-00007D090000}"/>
    <cellStyle name="Normal 2 2 2 2 2 24" xfId="2446" xr:uid="{00000000-0005-0000-0000-00007E090000}"/>
    <cellStyle name="Normal 2 2 2 2 2 25" xfId="2447" xr:uid="{00000000-0005-0000-0000-00007F090000}"/>
    <cellStyle name="Normal 2 2 2 2 2 26" xfId="2448" xr:uid="{00000000-0005-0000-0000-000080090000}"/>
    <cellStyle name="Normal 2 2 2 2 2 27" xfId="2449" xr:uid="{00000000-0005-0000-0000-000081090000}"/>
    <cellStyle name="Normal 2 2 2 2 2 28" xfId="2450" xr:uid="{00000000-0005-0000-0000-000082090000}"/>
    <cellStyle name="Normal 2 2 2 2 2 29" xfId="2451" xr:uid="{00000000-0005-0000-0000-000083090000}"/>
    <cellStyle name="Normal 2 2 2 2 2 3" xfId="2452" xr:uid="{00000000-0005-0000-0000-000084090000}"/>
    <cellStyle name="Normal 2 2 2 2 2 30" xfId="2453" xr:uid="{00000000-0005-0000-0000-000085090000}"/>
    <cellStyle name="Normal 2 2 2 2 2 31" xfId="2454" xr:uid="{00000000-0005-0000-0000-000086090000}"/>
    <cellStyle name="Normal 2 2 2 2 2 32" xfId="2455" xr:uid="{00000000-0005-0000-0000-000087090000}"/>
    <cellStyle name="Normal 2 2 2 2 2 33" xfId="2456" xr:uid="{00000000-0005-0000-0000-000088090000}"/>
    <cellStyle name="Normal 2 2 2 2 2 34" xfId="2457" xr:uid="{00000000-0005-0000-0000-000089090000}"/>
    <cellStyle name="Normal 2 2 2 2 2 35" xfId="2458" xr:uid="{00000000-0005-0000-0000-00008A090000}"/>
    <cellStyle name="Normal 2 2 2 2 2 36" xfId="2459" xr:uid="{00000000-0005-0000-0000-00008B090000}"/>
    <cellStyle name="Normal 2 2 2 2 2 37" xfId="2460" xr:uid="{00000000-0005-0000-0000-00008C090000}"/>
    <cellStyle name="Normal 2 2 2 2 2 38" xfId="2461" xr:uid="{00000000-0005-0000-0000-00008D090000}"/>
    <cellStyle name="Normal 2 2 2 2 2 39" xfId="2462" xr:uid="{00000000-0005-0000-0000-00008E090000}"/>
    <cellStyle name="Normal 2 2 2 2 2 4" xfId="2463" xr:uid="{00000000-0005-0000-0000-00008F090000}"/>
    <cellStyle name="Normal 2 2 2 2 2 40" xfId="2464" xr:uid="{00000000-0005-0000-0000-000090090000}"/>
    <cellStyle name="Normal 2 2 2 2 2 41" xfId="2465" xr:uid="{00000000-0005-0000-0000-000091090000}"/>
    <cellStyle name="Normal 2 2 2 2 2 42" xfId="2466" xr:uid="{00000000-0005-0000-0000-000092090000}"/>
    <cellStyle name="Normal 2 2 2 2 2 43" xfId="2467" xr:uid="{00000000-0005-0000-0000-000093090000}"/>
    <cellStyle name="Normal 2 2 2 2 2 44" xfId="2468" xr:uid="{00000000-0005-0000-0000-000094090000}"/>
    <cellStyle name="Normal 2 2 2 2 2 45" xfId="2469" xr:uid="{00000000-0005-0000-0000-000095090000}"/>
    <cellStyle name="Normal 2 2 2 2 2 46" xfId="2470" xr:uid="{00000000-0005-0000-0000-000096090000}"/>
    <cellStyle name="Normal 2 2 2 2 2 47" xfId="2471" xr:uid="{00000000-0005-0000-0000-000097090000}"/>
    <cellStyle name="Normal 2 2 2 2 2 48" xfId="2472" xr:uid="{00000000-0005-0000-0000-000098090000}"/>
    <cellStyle name="Normal 2 2 2 2 2 49" xfId="2473" xr:uid="{00000000-0005-0000-0000-000099090000}"/>
    <cellStyle name="Normal 2 2 2 2 2 5" xfId="2474" xr:uid="{00000000-0005-0000-0000-00009A090000}"/>
    <cellStyle name="Normal 2 2 2 2 2 50" xfId="2475" xr:uid="{00000000-0005-0000-0000-00009B090000}"/>
    <cellStyle name="Normal 2 2 2 2 2 51" xfId="2476" xr:uid="{00000000-0005-0000-0000-00009C090000}"/>
    <cellStyle name="Normal 2 2 2 2 2 52" xfId="2477" xr:uid="{00000000-0005-0000-0000-00009D090000}"/>
    <cellStyle name="Normal 2 2 2 2 2 53" xfId="2478" xr:uid="{00000000-0005-0000-0000-00009E090000}"/>
    <cellStyle name="Normal 2 2 2 2 2 54" xfId="2479" xr:uid="{00000000-0005-0000-0000-00009F090000}"/>
    <cellStyle name="Normal 2 2 2 2 2 55" xfId="2480" xr:uid="{00000000-0005-0000-0000-0000A0090000}"/>
    <cellStyle name="Normal 2 2 2 2 2 56" xfId="2481" xr:uid="{00000000-0005-0000-0000-0000A1090000}"/>
    <cellStyle name="Normal 2 2 2 2 2 57" xfId="2482" xr:uid="{00000000-0005-0000-0000-0000A2090000}"/>
    <cellStyle name="Normal 2 2 2 2 2 58" xfId="2483" xr:uid="{00000000-0005-0000-0000-0000A3090000}"/>
    <cellStyle name="Normal 2 2 2 2 2 59" xfId="2484" xr:uid="{00000000-0005-0000-0000-0000A4090000}"/>
    <cellStyle name="Normal 2 2 2 2 2 6" xfId="2485" xr:uid="{00000000-0005-0000-0000-0000A5090000}"/>
    <cellStyle name="Normal 2 2 2 2 2 60" xfId="2486" xr:uid="{00000000-0005-0000-0000-0000A6090000}"/>
    <cellStyle name="Normal 2 2 2 2 2 61" xfId="2487" xr:uid="{00000000-0005-0000-0000-0000A7090000}"/>
    <cellStyle name="Normal 2 2 2 2 2 62" xfId="2488" xr:uid="{00000000-0005-0000-0000-0000A8090000}"/>
    <cellStyle name="Normal 2 2 2 2 2 63" xfId="2489" xr:uid="{00000000-0005-0000-0000-0000A9090000}"/>
    <cellStyle name="Normal 2 2 2 2 2 64" xfId="2490" xr:uid="{00000000-0005-0000-0000-0000AA090000}"/>
    <cellStyle name="Normal 2 2 2 2 2 65" xfId="2491" xr:uid="{00000000-0005-0000-0000-0000AB090000}"/>
    <cellStyle name="Normal 2 2 2 2 2 66" xfId="2492" xr:uid="{00000000-0005-0000-0000-0000AC090000}"/>
    <cellStyle name="Normal 2 2 2 2 2 67" xfId="2493" xr:uid="{00000000-0005-0000-0000-0000AD090000}"/>
    <cellStyle name="Normal 2 2 2 2 2 68" xfId="2494" xr:uid="{00000000-0005-0000-0000-0000AE090000}"/>
    <cellStyle name="Normal 2 2 2 2 2 69" xfId="2495" xr:uid="{00000000-0005-0000-0000-0000AF090000}"/>
    <cellStyle name="Normal 2 2 2 2 2 7" xfId="2496" xr:uid="{00000000-0005-0000-0000-0000B0090000}"/>
    <cellStyle name="Normal 2 2 2 2 2 70" xfId="2497" xr:uid="{00000000-0005-0000-0000-0000B1090000}"/>
    <cellStyle name="Normal 2 2 2 2 2 71" xfId="2498" xr:uid="{00000000-0005-0000-0000-0000B2090000}"/>
    <cellStyle name="Normal 2 2 2 2 2 72" xfId="2499" xr:uid="{00000000-0005-0000-0000-0000B3090000}"/>
    <cellStyle name="Normal 2 2 2 2 2 73" xfId="2500" xr:uid="{00000000-0005-0000-0000-0000B4090000}"/>
    <cellStyle name="Normal 2 2 2 2 2 74" xfId="2501" xr:uid="{00000000-0005-0000-0000-0000B5090000}"/>
    <cellStyle name="Normal 2 2 2 2 2 75" xfId="2502" xr:uid="{00000000-0005-0000-0000-0000B6090000}"/>
    <cellStyle name="Normal 2 2 2 2 2 76" xfId="2503" xr:uid="{00000000-0005-0000-0000-0000B7090000}"/>
    <cellStyle name="Normal 2 2 2 2 2 77" xfId="2504" xr:uid="{00000000-0005-0000-0000-0000B8090000}"/>
    <cellStyle name="Normal 2 2 2 2 2 78" xfId="2505" xr:uid="{00000000-0005-0000-0000-0000B9090000}"/>
    <cellStyle name="Normal 2 2 2 2 2 79" xfId="2506" xr:uid="{00000000-0005-0000-0000-0000BA090000}"/>
    <cellStyle name="Normal 2 2 2 2 2 8" xfId="2507" xr:uid="{00000000-0005-0000-0000-0000BB090000}"/>
    <cellStyle name="Normal 2 2 2 2 2 80" xfId="2508" xr:uid="{00000000-0005-0000-0000-0000BC090000}"/>
    <cellStyle name="Normal 2 2 2 2 2 81" xfId="2509" xr:uid="{00000000-0005-0000-0000-0000BD090000}"/>
    <cellStyle name="Normal 2 2 2 2 2 82" xfId="2510" xr:uid="{00000000-0005-0000-0000-0000BE090000}"/>
    <cellStyle name="Normal 2 2 2 2 2 83" xfId="2511" xr:uid="{00000000-0005-0000-0000-0000BF090000}"/>
    <cellStyle name="Normal 2 2 2 2 2 84" xfId="2512" xr:uid="{00000000-0005-0000-0000-0000C0090000}"/>
    <cellStyle name="Normal 2 2 2 2 2 85" xfId="2513" xr:uid="{00000000-0005-0000-0000-0000C1090000}"/>
    <cellStyle name="Normal 2 2 2 2 2 86" xfId="2514" xr:uid="{00000000-0005-0000-0000-0000C2090000}"/>
    <cellStyle name="Normal 2 2 2 2 2 87" xfId="2515" xr:uid="{00000000-0005-0000-0000-0000C3090000}"/>
    <cellStyle name="Normal 2 2 2 2 2 88" xfId="2516" xr:uid="{00000000-0005-0000-0000-0000C4090000}"/>
    <cellStyle name="Normal 2 2 2 2 2 89" xfId="2517" xr:uid="{00000000-0005-0000-0000-0000C5090000}"/>
    <cellStyle name="Normal 2 2 2 2 2 9" xfId="2518" xr:uid="{00000000-0005-0000-0000-0000C6090000}"/>
    <cellStyle name="Normal 2 2 2 2 2 90" xfId="2519" xr:uid="{00000000-0005-0000-0000-0000C7090000}"/>
    <cellStyle name="Normal 2 2 2 2 2 91" xfId="2520" xr:uid="{00000000-0005-0000-0000-0000C8090000}"/>
    <cellStyle name="Normal 2 2 2 2 2 92" xfId="2521" xr:uid="{00000000-0005-0000-0000-0000C9090000}"/>
    <cellStyle name="Normal 2 2 2 2 2 93" xfId="2522" xr:uid="{00000000-0005-0000-0000-0000CA090000}"/>
    <cellStyle name="Normal 2 2 2 2 2 94" xfId="2523" xr:uid="{00000000-0005-0000-0000-0000CB090000}"/>
    <cellStyle name="Normal 2 2 2 2 2 95" xfId="2524" xr:uid="{00000000-0005-0000-0000-0000CC090000}"/>
    <cellStyle name="Normal 2 2 2 2 2 96" xfId="2525" xr:uid="{00000000-0005-0000-0000-0000CD090000}"/>
    <cellStyle name="Normal 2 2 2 2 2 97" xfId="2526" xr:uid="{00000000-0005-0000-0000-0000CE090000}"/>
    <cellStyle name="Normal 2 2 2 2 2 98" xfId="2527" xr:uid="{00000000-0005-0000-0000-0000CF090000}"/>
    <cellStyle name="Normal 2 2 2 2 2 99" xfId="2528" xr:uid="{00000000-0005-0000-0000-0000D0090000}"/>
    <cellStyle name="Normal 2 2 2 2 20" xfId="2529" xr:uid="{00000000-0005-0000-0000-0000D1090000}"/>
    <cellStyle name="Normal 2 2 2 2 21" xfId="2530" xr:uid="{00000000-0005-0000-0000-0000D2090000}"/>
    <cellStyle name="Normal 2 2 2 2 22" xfId="2531" xr:uid="{00000000-0005-0000-0000-0000D3090000}"/>
    <cellStyle name="Normal 2 2 2 2 23" xfId="2532" xr:uid="{00000000-0005-0000-0000-0000D4090000}"/>
    <cellStyle name="Normal 2 2 2 2 24" xfId="2533" xr:uid="{00000000-0005-0000-0000-0000D5090000}"/>
    <cellStyle name="Normal 2 2 2 2 25" xfId="2534" xr:uid="{00000000-0005-0000-0000-0000D6090000}"/>
    <cellStyle name="Normal 2 2 2 2 26" xfId="2535" xr:uid="{00000000-0005-0000-0000-0000D7090000}"/>
    <cellStyle name="Normal 2 2 2 2 27" xfId="2536" xr:uid="{00000000-0005-0000-0000-0000D8090000}"/>
    <cellStyle name="Normal 2 2 2 2 28" xfId="2537" xr:uid="{00000000-0005-0000-0000-0000D9090000}"/>
    <cellStyle name="Normal 2 2 2 2 29" xfId="2538" xr:uid="{00000000-0005-0000-0000-0000DA090000}"/>
    <cellStyle name="Normal 2 2 2 2 3" xfId="2539" xr:uid="{00000000-0005-0000-0000-0000DB090000}"/>
    <cellStyle name="Normal 2 2 2 2 30" xfId="2540" xr:uid="{00000000-0005-0000-0000-0000DC090000}"/>
    <cellStyle name="Normal 2 2 2 2 31" xfId="2541" xr:uid="{00000000-0005-0000-0000-0000DD090000}"/>
    <cellStyle name="Normal 2 2 2 2 32" xfId="2542" xr:uid="{00000000-0005-0000-0000-0000DE090000}"/>
    <cellStyle name="Normal 2 2 2 2 33" xfId="2543" xr:uid="{00000000-0005-0000-0000-0000DF090000}"/>
    <cellStyle name="Normal 2 2 2 2 34" xfId="2544" xr:uid="{00000000-0005-0000-0000-0000E0090000}"/>
    <cellStyle name="Normal 2 2 2 2 35" xfId="2545" xr:uid="{00000000-0005-0000-0000-0000E1090000}"/>
    <cellStyle name="Normal 2 2 2 2 36" xfId="2546" xr:uid="{00000000-0005-0000-0000-0000E2090000}"/>
    <cellStyle name="Normal 2 2 2 2 37" xfId="2547" xr:uid="{00000000-0005-0000-0000-0000E3090000}"/>
    <cellStyle name="Normal 2 2 2 2 38" xfId="2548" xr:uid="{00000000-0005-0000-0000-0000E4090000}"/>
    <cellStyle name="Normal 2 2 2 2 39" xfId="2549" xr:uid="{00000000-0005-0000-0000-0000E5090000}"/>
    <cellStyle name="Normal 2 2 2 2 4" xfId="2550" xr:uid="{00000000-0005-0000-0000-0000E6090000}"/>
    <cellStyle name="Normal 2 2 2 2 4 2" xfId="2551" xr:uid="{00000000-0005-0000-0000-0000E7090000}"/>
    <cellStyle name="Normal 2 2 2 2 4 3" xfId="2552" xr:uid="{00000000-0005-0000-0000-0000E8090000}"/>
    <cellStyle name="Normal 2 2 2 2 40" xfId="2553" xr:uid="{00000000-0005-0000-0000-0000E9090000}"/>
    <cellStyle name="Normal 2 2 2 2 41" xfId="2554" xr:uid="{00000000-0005-0000-0000-0000EA090000}"/>
    <cellStyle name="Normal 2 2 2 2 42" xfId="2555" xr:uid="{00000000-0005-0000-0000-0000EB090000}"/>
    <cellStyle name="Normal 2 2 2 2 43" xfId="2556" xr:uid="{00000000-0005-0000-0000-0000EC090000}"/>
    <cellStyle name="Normal 2 2 2 2 44" xfId="2557" xr:uid="{00000000-0005-0000-0000-0000ED090000}"/>
    <cellStyle name="Normal 2 2 2 2 45" xfId="2558" xr:uid="{00000000-0005-0000-0000-0000EE090000}"/>
    <cellStyle name="Normal 2 2 2 2 46" xfId="2559" xr:uid="{00000000-0005-0000-0000-0000EF090000}"/>
    <cellStyle name="Normal 2 2 2 2 47" xfId="2560" xr:uid="{00000000-0005-0000-0000-0000F0090000}"/>
    <cellStyle name="Normal 2 2 2 2 48" xfId="2561" xr:uid="{00000000-0005-0000-0000-0000F1090000}"/>
    <cellStyle name="Normal 2 2 2 2 49" xfId="2562" xr:uid="{00000000-0005-0000-0000-0000F2090000}"/>
    <cellStyle name="Normal 2 2 2 2 5" xfId="2563" xr:uid="{00000000-0005-0000-0000-0000F3090000}"/>
    <cellStyle name="Normal 2 2 2 2 50" xfId="2564" xr:uid="{00000000-0005-0000-0000-0000F4090000}"/>
    <cellStyle name="Normal 2 2 2 2 51" xfId="2565" xr:uid="{00000000-0005-0000-0000-0000F5090000}"/>
    <cellStyle name="Normal 2 2 2 2 52" xfId="2566" xr:uid="{00000000-0005-0000-0000-0000F6090000}"/>
    <cellStyle name="Normal 2 2 2 2 53" xfId="2567" xr:uid="{00000000-0005-0000-0000-0000F7090000}"/>
    <cellStyle name="Normal 2 2 2 2 54" xfId="2568" xr:uid="{00000000-0005-0000-0000-0000F8090000}"/>
    <cellStyle name="Normal 2 2 2 2 55" xfId="2569" xr:uid="{00000000-0005-0000-0000-0000F9090000}"/>
    <cellStyle name="Normal 2 2 2 2 56" xfId="2570" xr:uid="{00000000-0005-0000-0000-0000FA090000}"/>
    <cellStyle name="Normal 2 2 2 2 57" xfId="2571" xr:uid="{00000000-0005-0000-0000-0000FB090000}"/>
    <cellStyle name="Normal 2 2 2 2 58" xfId="2572" xr:uid="{00000000-0005-0000-0000-0000FC090000}"/>
    <cellStyle name="Normal 2 2 2 2 59" xfId="2573" xr:uid="{00000000-0005-0000-0000-0000FD090000}"/>
    <cellStyle name="Normal 2 2 2 2 6" xfId="2574" xr:uid="{00000000-0005-0000-0000-0000FE090000}"/>
    <cellStyle name="Normal 2 2 2 2 60" xfId="2575" xr:uid="{00000000-0005-0000-0000-0000FF090000}"/>
    <cellStyle name="Normal 2 2 2 2 61" xfId="2576" xr:uid="{00000000-0005-0000-0000-0000000A0000}"/>
    <cellStyle name="Normal 2 2 2 2 62" xfId="2577" xr:uid="{00000000-0005-0000-0000-0000010A0000}"/>
    <cellStyle name="Normal 2 2 2 2 63" xfId="2578" xr:uid="{00000000-0005-0000-0000-0000020A0000}"/>
    <cellStyle name="Normal 2 2 2 2 64" xfId="2579" xr:uid="{00000000-0005-0000-0000-0000030A0000}"/>
    <cellStyle name="Normal 2 2 2 2 65" xfId="2580" xr:uid="{00000000-0005-0000-0000-0000040A0000}"/>
    <cellStyle name="Normal 2 2 2 2 66" xfId="2581" xr:uid="{00000000-0005-0000-0000-0000050A0000}"/>
    <cellStyle name="Normal 2 2 2 2 67" xfId="2582" xr:uid="{00000000-0005-0000-0000-0000060A0000}"/>
    <cellStyle name="Normal 2 2 2 2 68" xfId="2583" xr:uid="{00000000-0005-0000-0000-0000070A0000}"/>
    <cellStyle name="Normal 2 2 2 2 69" xfId="2584" xr:uid="{00000000-0005-0000-0000-0000080A0000}"/>
    <cellStyle name="Normal 2 2 2 2 7" xfId="2585" xr:uid="{00000000-0005-0000-0000-0000090A0000}"/>
    <cellStyle name="Normal 2 2 2 2 70" xfId="2586" xr:uid="{00000000-0005-0000-0000-00000A0A0000}"/>
    <cellStyle name="Normal 2 2 2 2 71" xfId="2587" xr:uid="{00000000-0005-0000-0000-00000B0A0000}"/>
    <cellStyle name="Normal 2 2 2 2 72" xfId="2588" xr:uid="{00000000-0005-0000-0000-00000C0A0000}"/>
    <cellStyle name="Normal 2 2 2 2 73" xfId="2589" xr:uid="{00000000-0005-0000-0000-00000D0A0000}"/>
    <cellStyle name="Normal 2 2 2 2 74" xfId="2590" xr:uid="{00000000-0005-0000-0000-00000E0A0000}"/>
    <cellStyle name="Normal 2 2 2 2 75" xfId="2591" xr:uid="{00000000-0005-0000-0000-00000F0A0000}"/>
    <cellStyle name="Normal 2 2 2 2 76" xfId="2592" xr:uid="{00000000-0005-0000-0000-0000100A0000}"/>
    <cellStyle name="Normal 2 2 2 2 77" xfId="2593" xr:uid="{00000000-0005-0000-0000-0000110A0000}"/>
    <cellStyle name="Normal 2 2 2 2 78" xfId="2594" xr:uid="{00000000-0005-0000-0000-0000120A0000}"/>
    <cellStyle name="Normal 2 2 2 2 79" xfId="2595" xr:uid="{00000000-0005-0000-0000-0000130A0000}"/>
    <cellStyle name="Normal 2 2 2 2 8" xfId="2596" xr:uid="{00000000-0005-0000-0000-0000140A0000}"/>
    <cellStyle name="Normal 2 2 2 2 80" xfId="2597" xr:uid="{00000000-0005-0000-0000-0000150A0000}"/>
    <cellStyle name="Normal 2 2 2 2 81" xfId="2598" xr:uid="{00000000-0005-0000-0000-0000160A0000}"/>
    <cellStyle name="Normal 2 2 2 2 82" xfId="2599" xr:uid="{00000000-0005-0000-0000-0000170A0000}"/>
    <cellStyle name="Normal 2 2 2 2 83" xfId="2600" xr:uid="{00000000-0005-0000-0000-0000180A0000}"/>
    <cellStyle name="Normal 2 2 2 2 84" xfId="2601" xr:uid="{00000000-0005-0000-0000-0000190A0000}"/>
    <cellStyle name="Normal 2 2 2 2 85" xfId="2602" xr:uid="{00000000-0005-0000-0000-00001A0A0000}"/>
    <cellStyle name="Normal 2 2 2 2 86" xfId="2603" xr:uid="{00000000-0005-0000-0000-00001B0A0000}"/>
    <cellStyle name="Normal 2 2 2 2 87" xfId="2604" xr:uid="{00000000-0005-0000-0000-00001C0A0000}"/>
    <cellStyle name="Normal 2 2 2 2 88" xfId="2605" xr:uid="{00000000-0005-0000-0000-00001D0A0000}"/>
    <cellStyle name="Normal 2 2 2 2 89" xfId="2606" xr:uid="{00000000-0005-0000-0000-00001E0A0000}"/>
    <cellStyle name="Normal 2 2 2 2 9" xfId="2607" xr:uid="{00000000-0005-0000-0000-00001F0A0000}"/>
    <cellStyle name="Normal 2 2 2 2 90" xfId="2608" xr:uid="{00000000-0005-0000-0000-0000200A0000}"/>
    <cellStyle name="Normal 2 2 2 2 91" xfId="2609" xr:uid="{00000000-0005-0000-0000-0000210A0000}"/>
    <cellStyle name="Normal 2 2 2 2 92" xfId="2610" xr:uid="{00000000-0005-0000-0000-0000220A0000}"/>
    <cellStyle name="Normal 2 2 2 2 93" xfId="2611" xr:uid="{00000000-0005-0000-0000-0000230A0000}"/>
    <cellStyle name="Normal 2 2 2 2 94" xfId="2612" xr:uid="{00000000-0005-0000-0000-0000240A0000}"/>
    <cellStyle name="Normal 2 2 2 2 95" xfId="2613" xr:uid="{00000000-0005-0000-0000-0000250A0000}"/>
    <cellStyle name="Normal 2 2 2 2 96" xfId="2614" xr:uid="{00000000-0005-0000-0000-0000260A0000}"/>
    <cellStyle name="Normal 2 2 2 2 97" xfId="2615" xr:uid="{00000000-0005-0000-0000-0000270A0000}"/>
    <cellStyle name="Normal 2 2 2 2 98" xfId="2616" xr:uid="{00000000-0005-0000-0000-0000280A0000}"/>
    <cellStyle name="Normal 2 2 2 2 99" xfId="2617" xr:uid="{00000000-0005-0000-0000-0000290A0000}"/>
    <cellStyle name="Normal 2 2 2 20" xfId="2618" xr:uid="{00000000-0005-0000-0000-00002A0A0000}"/>
    <cellStyle name="Normal 2 2 2 21" xfId="2619" xr:uid="{00000000-0005-0000-0000-00002B0A0000}"/>
    <cellStyle name="Normal 2 2 2 22" xfId="2620" xr:uid="{00000000-0005-0000-0000-00002C0A0000}"/>
    <cellStyle name="Normal 2 2 2 23" xfId="2621" xr:uid="{00000000-0005-0000-0000-00002D0A0000}"/>
    <cellStyle name="Normal 2 2 2 24" xfId="2622" xr:uid="{00000000-0005-0000-0000-00002E0A0000}"/>
    <cellStyle name="Normal 2 2 2 25" xfId="2623" xr:uid="{00000000-0005-0000-0000-00002F0A0000}"/>
    <cellStyle name="Normal 2 2 2 26" xfId="2624" xr:uid="{00000000-0005-0000-0000-0000300A0000}"/>
    <cellStyle name="Normal 2 2 2 27" xfId="2625" xr:uid="{00000000-0005-0000-0000-0000310A0000}"/>
    <cellStyle name="Normal 2 2 2 28" xfId="2626" xr:uid="{00000000-0005-0000-0000-0000320A0000}"/>
    <cellStyle name="Normal 2 2 2 29" xfId="2627" xr:uid="{00000000-0005-0000-0000-0000330A0000}"/>
    <cellStyle name="Normal 2 2 2 3" xfId="2628" xr:uid="{00000000-0005-0000-0000-0000340A0000}"/>
    <cellStyle name="Normal 2 2 2 30" xfId="2629" xr:uid="{00000000-0005-0000-0000-0000350A0000}"/>
    <cellStyle name="Normal 2 2 2 31" xfId="2630" xr:uid="{00000000-0005-0000-0000-0000360A0000}"/>
    <cellStyle name="Normal 2 2 2 32" xfId="2631" xr:uid="{00000000-0005-0000-0000-0000370A0000}"/>
    <cellStyle name="Normal 2 2 2 33" xfId="2632" xr:uid="{00000000-0005-0000-0000-0000380A0000}"/>
    <cellStyle name="Normal 2 2 2 34" xfId="2633" xr:uid="{00000000-0005-0000-0000-0000390A0000}"/>
    <cellStyle name="Normal 2 2 2 35" xfId="2634" xr:uid="{00000000-0005-0000-0000-00003A0A0000}"/>
    <cellStyle name="Normal 2 2 2 36" xfId="2635" xr:uid="{00000000-0005-0000-0000-00003B0A0000}"/>
    <cellStyle name="Normal 2 2 2 37" xfId="2636" xr:uid="{00000000-0005-0000-0000-00003C0A0000}"/>
    <cellStyle name="Normal 2 2 2 38" xfId="2637" xr:uid="{00000000-0005-0000-0000-00003D0A0000}"/>
    <cellStyle name="Normal 2 2 2 39" xfId="2638" xr:uid="{00000000-0005-0000-0000-00003E0A0000}"/>
    <cellStyle name="Normal 2 2 2 4" xfId="2639" xr:uid="{00000000-0005-0000-0000-00003F0A0000}"/>
    <cellStyle name="Normal 2 2 2 40" xfId="2640" xr:uid="{00000000-0005-0000-0000-0000400A0000}"/>
    <cellStyle name="Normal 2 2 2 41" xfId="2641" xr:uid="{00000000-0005-0000-0000-0000410A0000}"/>
    <cellStyle name="Normal 2 2 2 42" xfId="2642" xr:uid="{00000000-0005-0000-0000-0000420A0000}"/>
    <cellStyle name="Normal 2 2 2 43" xfId="2643" xr:uid="{00000000-0005-0000-0000-0000430A0000}"/>
    <cellStyle name="Normal 2 2 2 44" xfId="2644" xr:uid="{00000000-0005-0000-0000-0000440A0000}"/>
    <cellStyle name="Normal 2 2 2 45" xfId="2645" xr:uid="{00000000-0005-0000-0000-0000450A0000}"/>
    <cellStyle name="Normal 2 2 2 46" xfId="2646" xr:uid="{00000000-0005-0000-0000-0000460A0000}"/>
    <cellStyle name="Normal 2 2 2 47" xfId="2647" xr:uid="{00000000-0005-0000-0000-0000470A0000}"/>
    <cellStyle name="Normal 2 2 2 48" xfId="2648" xr:uid="{00000000-0005-0000-0000-0000480A0000}"/>
    <cellStyle name="Normal 2 2 2 49" xfId="2649" xr:uid="{00000000-0005-0000-0000-0000490A0000}"/>
    <cellStyle name="Normal 2 2 2 5" xfId="2650" xr:uid="{00000000-0005-0000-0000-00004A0A0000}"/>
    <cellStyle name="Normal 2 2 2 50" xfId="2651" xr:uid="{00000000-0005-0000-0000-00004B0A0000}"/>
    <cellStyle name="Normal 2 2 2 51" xfId="2652" xr:uid="{00000000-0005-0000-0000-00004C0A0000}"/>
    <cellStyle name="Normal 2 2 2 52" xfId="2653" xr:uid="{00000000-0005-0000-0000-00004D0A0000}"/>
    <cellStyle name="Normal 2 2 2 53" xfId="2654" xr:uid="{00000000-0005-0000-0000-00004E0A0000}"/>
    <cellStyle name="Normal 2 2 2 54" xfId="2655" xr:uid="{00000000-0005-0000-0000-00004F0A0000}"/>
    <cellStyle name="Normal 2 2 2 55" xfId="2656" xr:uid="{00000000-0005-0000-0000-0000500A0000}"/>
    <cellStyle name="Normal 2 2 2 56" xfId="2657" xr:uid="{00000000-0005-0000-0000-0000510A0000}"/>
    <cellStyle name="Normal 2 2 2 57" xfId="2658" xr:uid="{00000000-0005-0000-0000-0000520A0000}"/>
    <cellStyle name="Normal 2 2 2 58" xfId="2659" xr:uid="{00000000-0005-0000-0000-0000530A0000}"/>
    <cellStyle name="Normal 2 2 2 59" xfId="2660" xr:uid="{00000000-0005-0000-0000-0000540A0000}"/>
    <cellStyle name="Normal 2 2 2 6" xfId="2661" xr:uid="{00000000-0005-0000-0000-0000550A0000}"/>
    <cellStyle name="Normal 2 2 2 6 2" xfId="2662" xr:uid="{00000000-0005-0000-0000-0000560A0000}"/>
    <cellStyle name="Normal 2 2 2 6 3" xfId="2663" xr:uid="{00000000-0005-0000-0000-0000570A0000}"/>
    <cellStyle name="Normal 2 2 2 60" xfId="2664" xr:uid="{00000000-0005-0000-0000-0000580A0000}"/>
    <cellStyle name="Normal 2 2 2 61" xfId="2665" xr:uid="{00000000-0005-0000-0000-0000590A0000}"/>
    <cellStyle name="Normal 2 2 2 62" xfId="2666" xr:uid="{00000000-0005-0000-0000-00005A0A0000}"/>
    <cellStyle name="Normal 2 2 2 63" xfId="2667" xr:uid="{00000000-0005-0000-0000-00005B0A0000}"/>
    <cellStyle name="Normal 2 2 2 64" xfId="2668" xr:uid="{00000000-0005-0000-0000-00005C0A0000}"/>
    <cellStyle name="Normal 2 2 2 65" xfId="2669" xr:uid="{00000000-0005-0000-0000-00005D0A0000}"/>
    <cellStyle name="Normal 2 2 2 66" xfId="2670" xr:uid="{00000000-0005-0000-0000-00005E0A0000}"/>
    <cellStyle name="Normal 2 2 2 67" xfId="2671" xr:uid="{00000000-0005-0000-0000-00005F0A0000}"/>
    <cellStyle name="Normal 2 2 2 68" xfId="2672" xr:uid="{00000000-0005-0000-0000-0000600A0000}"/>
    <cellStyle name="Normal 2 2 2 69" xfId="2673" xr:uid="{00000000-0005-0000-0000-0000610A0000}"/>
    <cellStyle name="Normal 2 2 2 7" xfId="2674" xr:uid="{00000000-0005-0000-0000-0000620A0000}"/>
    <cellStyle name="Normal 2 2 2 70" xfId="2675" xr:uid="{00000000-0005-0000-0000-0000630A0000}"/>
    <cellStyle name="Normal 2 2 2 71" xfId="2676" xr:uid="{00000000-0005-0000-0000-0000640A0000}"/>
    <cellStyle name="Normal 2 2 2 72" xfId="2677" xr:uid="{00000000-0005-0000-0000-0000650A0000}"/>
    <cellStyle name="Normal 2 2 2 73" xfId="2678" xr:uid="{00000000-0005-0000-0000-0000660A0000}"/>
    <cellStyle name="Normal 2 2 2 74" xfId="2679" xr:uid="{00000000-0005-0000-0000-0000670A0000}"/>
    <cellStyle name="Normal 2 2 2 75" xfId="2680" xr:uid="{00000000-0005-0000-0000-0000680A0000}"/>
    <cellStyle name="Normal 2 2 2 76" xfId="2681" xr:uid="{00000000-0005-0000-0000-0000690A0000}"/>
    <cellStyle name="Normal 2 2 2 77" xfId="2682" xr:uid="{00000000-0005-0000-0000-00006A0A0000}"/>
    <cellStyle name="Normal 2 2 2 78" xfId="2683" xr:uid="{00000000-0005-0000-0000-00006B0A0000}"/>
    <cellStyle name="Normal 2 2 2 79" xfId="2684" xr:uid="{00000000-0005-0000-0000-00006C0A0000}"/>
    <cellStyle name="Normal 2 2 2 8" xfId="2685" xr:uid="{00000000-0005-0000-0000-00006D0A0000}"/>
    <cellStyle name="Normal 2 2 2 80" xfId="2686" xr:uid="{00000000-0005-0000-0000-00006E0A0000}"/>
    <cellStyle name="Normal 2 2 2 81" xfId="2687" xr:uid="{00000000-0005-0000-0000-00006F0A0000}"/>
    <cellStyle name="Normal 2 2 2 82" xfId="2688" xr:uid="{00000000-0005-0000-0000-0000700A0000}"/>
    <cellStyle name="Normal 2 2 2 83" xfId="2689" xr:uid="{00000000-0005-0000-0000-0000710A0000}"/>
    <cellStyle name="Normal 2 2 2 84" xfId="2690" xr:uid="{00000000-0005-0000-0000-0000720A0000}"/>
    <cellStyle name="Normal 2 2 2 85" xfId="2691" xr:uid="{00000000-0005-0000-0000-0000730A0000}"/>
    <cellStyle name="Normal 2 2 2 86" xfId="2692" xr:uid="{00000000-0005-0000-0000-0000740A0000}"/>
    <cellStyle name="Normal 2 2 2 87" xfId="2693" xr:uid="{00000000-0005-0000-0000-0000750A0000}"/>
    <cellStyle name="Normal 2 2 2 88" xfId="2694" xr:uid="{00000000-0005-0000-0000-0000760A0000}"/>
    <cellStyle name="Normal 2 2 2 89" xfId="2695" xr:uid="{00000000-0005-0000-0000-0000770A0000}"/>
    <cellStyle name="Normal 2 2 2 9" xfId="2696" xr:uid="{00000000-0005-0000-0000-0000780A0000}"/>
    <cellStyle name="Normal 2 2 2 90" xfId="2697" xr:uid="{00000000-0005-0000-0000-0000790A0000}"/>
    <cellStyle name="Normal 2 2 2 91" xfId="2698" xr:uid="{00000000-0005-0000-0000-00007A0A0000}"/>
    <cellStyle name="Normal 2 2 2 92" xfId="2699" xr:uid="{00000000-0005-0000-0000-00007B0A0000}"/>
    <cellStyle name="Normal 2 2 2 93" xfId="2700" xr:uid="{00000000-0005-0000-0000-00007C0A0000}"/>
    <cellStyle name="Normal 2 2 2 94" xfId="2701" xr:uid="{00000000-0005-0000-0000-00007D0A0000}"/>
    <cellStyle name="Normal 2 2 2 95" xfId="2702" xr:uid="{00000000-0005-0000-0000-00007E0A0000}"/>
    <cellStyle name="Normal 2 2 2 96" xfId="2703" xr:uid="{00000000-0005-0000-0000-00007F0A0000}"/>
    <cellStyle name="Normal 2 2 2 97" xfId="2704" xr:uid="{00000000-0005-0000-0000-0000800A0000}"/>
    <cellStyle name="Normal 2 2 2 98" xfId="2705" xr:uid="{00000000-0005-0000-0000-0000810A0000}"/>
    <cellStyle name="Normal 2 2 2 99" xfId="2706" xr:uid="{00000000-0005-0000-0000-0000820A0000}"/>
    <cellStyle name="Normal 2 2 20" xfId="2707" xr:uid="{00000000-0005-0000-0000-0000830A0000}"/>
    <cellStyle name="Normal 2 2 21" xfId="2708" xr:uid="{00000000-0005-0000-0000-0000840A0000}"/>
    <cellStyle name="Normal 2 2 22" xfId="2709" xr:uid="{00000000-0005-0000-0000-0000850A0000}"/>
    <cellStyle name="Normal 2 2 23" xfId="2710" xr:uid="{00000000-0005-0000-0000-0000860A0000}"/>
    <cellStyle name="Normal 2 2 24" xfId="2711" xr:uid="{00000000-0005-0000-0000-0000870A0000}"/>
    <cellStyle name="Normal 2 2 25" xfId="2712" xr:uid="{00000000-0005-0000-0000-0000880A0000}"/>
    <cellStyle name="Normal 2 2 26" xfId="2713" xr:uid="{00000000-0005-0000-0000-0000890A0000}"/>
    <cellStyle name="Normal 2 2 27" xfId="2714" xr:uid="{00000000-0005-0000-0000-00008A0A0000}"/>
    <cellStyle name="Normal 2 2 28" xfId="2715" xr:uid="{00000000-0005-0000-0000-00008B0A0000}"/>
    <cellStyle name="Normal 2 2 29" xfId="2716" xr:uid="{00000000-0005-0000-0000-00008C0A0000}"/>
    <cellStyle name="Normal 2 2 3" xfId="2717" xr:uid="{00000000-0005-0000-0000-00008D0A0000}"/>
    <cellStyle name="Normal 2 2 30" xfId="2718" xr:uid="{00000000-0005-0000-0000-00008E0A0000}"/>
    <cellStyle name="Normal 2 2 31" xfId="2719" xr:uid="{00000000-0005-0000-0000-00008F0A0000}"/>
    <cellStyle name="Normal 2 2 32" xfId="2720" xr:uid="{00000000-0005-0000-0000-0000900A0000}"/>
    <cellStyle name="Normal 2 2 33" xfId="2721" xr:uid="{00000000-0005-0000-0000-0000910A0000}"/>
    <cellStyle name="Normal 2 2 34" xfId="2722" xr:uid="{00000000-0005-0000-0000-0000920A0000}"/>
    <cellStyle name="Normal 2 2 35" xfId="2723" xr:uid="{00000000-0005-0000-0000-0000930A0000}"/>
    <cellStyle name="Normal 2 2 36" xfId="2724" xr:uid="{00000000-0005-0000-0000-0000940A0000}"/>
    <cellStyle name="Normal 2 2 37" xfId="2725" xr:uid="{00000000-0005-0000-0000-0000950A0000}"/>
    <cellStyle name="Normal 2 2 38" xfId="2726" xr:uid="{00000000-0005-0000-0000-0000960A0000}"/>
    <cellStyle name="Normal 2 2 39" xfId="2727" xr:uid="{00000000-0005-0000-0000-0000970A0000}"/>
    <cellStyle name="Normal 2 2 4" xfId="2728" xr:uid="{00000000-0005-0000-0000-0000980A0000}"/>
    <cellStyle name="Normal 2 2 40" xfId="2729" xr:uid="{00000000-0005-0000-0000-0000990A0000}"/>
    <cellStyle name="Normal 2 2 41" xfId="2730" xr:uid="{00000000-0005-0000-0000-00009A0A0000}"/>
    <cellStyle name="Normal 2 2 42" xfId="2731" xr:uid="{00000000-0005-0000-0000-00009B0A0000}"/>
    <cellStyle name="Normal 2 2 43" xfId="2732" xr:uid="{00000000-0005-0000-0000-00009C0A0000}"/>
    <cellStyle name="Normal 2 2 44" xfId="2733" xr:uid="{00000000-0005-0000-0000-00009D0A0000}"/>
    <cellStyle name="Normal 2 2 45" xfId="2734" xr:uid="{00000000-0005-0000-0000-00009E0A0000}"/>
    <cellStyle name="Normal 2 2 46" xfId="2735" xr:uid="{00000000-0005-0000-0000-00009F0A0000}"/>
    <cellStyle name="Normal 2 2 47" xfId="2736" xr:uid="{00000000-0005-0000-0000-0000A00A0000}"/>
    <cellStyle name="Normal 2 2 48" xfId="2737" xr:uid="{00000000-0005-0000-0000-0000A10A0000}"/>
    <cellStyle name="Normal 2 2 49" xfId="2738" xr:uid="{00000000-0005-0000-0000-0000A20A0000}"/>
    <cellStyle name="Normal 2 2 5" xfId="2739" xr:uid="{00000000-0005-0000-0000-0000A30A0000}"/>
    <cellStyle name="Normal 2 2 50" xfId="2740" xr:uid="{00000000-0005-0000-0000-0000A40A0000}"/>
    <cellStyle name="Normal 2 2 51" xfId="2741" xr:uid="{00000000-0005-0000-0000-0000A50A0000}"/>
    <cellStyle name="Normal 2 2 52" xfId="2742" xr:uid="{00000000-0005-0000-0000-0000A60A0000}"/>
    <cellStyle name="Normal 2 2 53" xfId="2743" xr:uid="{00000000-0005-0000-0000-0000A70A0000}"/>
    <cellStyle name="Normal 2 2 54" xfId="2744" xr:uid="{00000000-0005-0000-0000-0000A80A0000}"/>
    <cellStyle name="Normal 2 2 55" xfId="2745" xr:uid="{00000000-0005-0000-0000-0000A90A0000}"/>
    <cellStyle name="Normal 2 2 56" xfId="2746" xr:uid="{00000000-0005-0000-0000-0000AA0A0000}"/>
    <cellStyle name="Normal 2 2 57" xfId="2747" xr:uid="{00000000-0005-0000-0000-0000AB0A0000}"/>
    <cellStyle name="Normal 2 2 58" xfId="2748" xr:uid="{00000000-0005-0000-0000-0000AC0A0000}"/>
    <cellStyle name="Normal 2 2 59" xfId="2749" xr:uid="{00000000-0005-0000-0000-0000AD0A0000}"/>
    <cellStyle name="Normal 2 2 6" xfId="2750" xr:uid="{00000000-0005-0000-0000-0000AE0A0000}"/>
    <cellStyle name="Normal 2 2 60" xfId="2751" xr:uid="{00000000-0005-0000-0000-0000AF0A0000}"/>
    <cellStyle name="Normal 2 2 61" xfId="2752" xr:uid="{00000000-0005-0000-0000-0000B00A0000}"/>
    <cellStyle name="Normal 2 2 62" xfId="2753" xr:uid="{00000000-0005-0000-0000-0000B10A0000}"/>
    <cellStyle name="Normal 2 2 63" xfId="2754" xr:uid="{00000000-0005-0000-0000-0000B20A0000}"/>
    <cellStyle name="Normal 2 2 64" xfId="2755" xr:uid="{00000000-0005-0000-0000-0000B30A0000}"/>
    <cellStyle name="Normal 2 2 65" xfId="2756" xr:uid="{00000000-0005-0000-0000-0000B40A0000}"/>
    <cellStyle name="Normal 2 2 66" xfId="2757" xr:uid="{00000000-0005-0000-0000-0000B50A0000}"/>
    <cellStyle name="Normal 2 2 67" xfId="2758" xr:uid="{00000000-0005-0000-0000-0000B60A0000}"/>
    <cellStyle name="Normal 2 2 68" xfId="2759" xr:uid="{00000000-0005-0000-0000-0000B70A0000}"/>
    <cellStyle name="Normal 2 2 69" xfId="2760" xr:uid="{00000000-0005-0000-0000-0000B80A0000}"/>
    <cellStyle name="Normal 2 2 7" xfId="2761" xr:uid="{00000000-0005-0000-0000-0000B90A0000}"/>
    <cellStyle name="Normal 2 2 70" xfId="2762" xr:uid="{00000000-0005-0000-0000-0000BA0A0000}"/>
    <cellStyle name="Normal 2 2 71" xfId="2763" xr:uid="{00000000-0005-0000-0000-0000BB0A0000}"/>
    <cellStyle name="Normal 2 2 72" xfId="2764" xr:uid="{00000000-0005-0000-0000-0000BC0A0000}"/>
    <cellStyle name="Normal 2 2 73" xfId="2765" xr:uid="{00000000-0005-0000-0000-0000BD0A0000}"/>
    <cellStyle name="Normal 2 2 74" xfId="2766" xr:uid="{00000000-0005-0000-0000-0000BE0A0000}"/>
    <cellStyle name="Normal 2 2 75" xfId="2767" xr:uid="{00000000-0005-0000-0000-0000BF0A0000}"/>
    <cellStyle name="Normal 2 2 76" xfId="2768" xr:uid="{00000000-0005-0000-0000-0000C00A0000}"/>
    <cellStyle name="Normal 2 2 77" xfId="2769" xr:uid="{00000000-0005-0000-0000-0000C10A0000}"/>
    <cellStyle name="Normal 2 2 78" xfId="2770" xr:uid="{00000000-0005-0000-0000-0000C20A0000}"/>
    <cellStyle name="Normal 2 2 79" xfId="2771" xr:uid="{00000000-0005-0000-0000-0000C30A0000}"/>
    <cellStyle name="Normal 2 2 8" xfId="2772" xr:uid="{00000000-0005-0000-0000-0000C40A0000}"/>
    <cellStyle name="Normal 2 2 80" xfId="2773" xr:uid="{00000000-0005-0000-0000-0000C50A0000}"/>
    <cellStyle name="Normal 2 2 81" xfId="2774" xr:uid="{00000000-0005-0000-0000-0000C60A0000}"/>
    <cellStyle name="Normal 2 2 82" xfId="2775" xr:uid="{00000000-0005-0000-0000-0000C70A0000}"/>
    <cellStyle name="Normal 2 2 83" xfId="2776" xr:uid="{00000000-0005-0000-0000-0000C80A0000}"/>
    <cellStyle name="Normal 2 2 84" xfId="2777" xr:uid="{00000000-0005-0000-0000-0000C90A0000}"/>
    <cellStyle name="Normal 2 2 85" xfId="2778" xr:uid="{00000000-0005-0000-0000-0000CA0A0000}"/>
    <cellStyle name="Normal 2 2 86" xfId="2779" xr:uid="{00000000-0005-0000-0000-0000CB0A0000}"/>
    <cellStyle name="Normal 2 2 87" xfId="2780" xr:uid="{00000000-0005-0000-0000-0000CC0A0000}"/>
    <cellStyle name="Normal 2 2 88" xfId="2781" xr:uid="{00000000-0005-0000-0000-0000CD0A0000}"/>
    <cellStyle name="Normal 2 2 89" xfId="2782" xr:uid="{00000000-0005-0000-0000-0000CE0A0000}"/>
    <cellStyle name="Normal 2 2 9" xfId="2783" xr:uid="{00000000-0005-0000-0000-0000CF0A0000}"/>
    <cellStyle name="Normal 2 2 90" xfId="2784" xr:uid="{00000000-0005-0000-0000-0000D00A0000}"/>
    <cellStyle name="Normal 2 2 91" xfId="2785" xr:uid="{00000000-0005-0000-0000-0000D10A0000}"/>
    <cellStyle name="Normal 2 2 92" xfId="2786" xr:uid="{00000000-0005-0000-0000-0000D20A0000}"/>
    <cellStyle name="Normal 2 2 93" xfId="2787" xr:uid="{00000000-0005-0000-0000-0000D30A0000}"/>
    <cellStyle name="Normal 2 2 94" xfId="2788" xr:uid="{00000000-0005-0000-0000-0000D40A0000}"/>
    <cellStyle name="Normal 2 2 95" xfId="2789" xr:uid="{00000000-0005-0000-0000-0000D50A0000}"/>
    <cellStyle name="Normal 2 2 96" xfId="2790" xr:uid="{00000000-0005-0000-0000-0000D60A0000}"/>
    <cellStyle name="Normal 2 2 97" xfId="2791" xr:uid="{00000000-0005-0000-0000-0000D70A0000}"/>
    <cellStyle name="Normal 2 2 98" xfId="2792" xr:uid="{00000000-0005-0000-0000-0000D80A0000}"/>
    <cellStyle name="Normal 2 2 99" xfId="2793" xr:uid="{00000000-0005-0000-0000-0000D90A0000}"/>
    <cellStyle name="Normal 2 20" xfId="2794" xr:uid="{00000000-0005-0000-0000-0000DA0A0000}"/>
    <cellStyle name="Normal 2 20 2" xfId="2795" xr:uid="{00000000-0005-0000-0000-0000DB0A0000}"/>
    <cellStyle name="Normal 2 20 3" xfId="2796" xr:uid="{00000000-0005-0000-0000-0000DC0A0000}"/>
    <cellStyle name="Normal 2 200" xfId="2797" xr:uid="{00000000-0005-0000-0000-0000DD0A0000}"/>
    <cellStyle name="Normal 2 201" xfId="2798" xr:uid="{00000000-0005-0000-0000-0000DE0A0000}"/>
    <cellStyle name="Normal 2 202" xfId="2799" xr:uid="{00000000-0005-0000-0000-0000DF0A0000}"/>
    <cellStyle name="Normal 2 203" xfId="2800" xr:uid="{00000000-0005-0000-0000-0000E00A0000}"/>
    <cellStyle name="Normal 2 204" xfId="2801" xr:uid="{00000000-0005-0000-0000-0000E10A0000}"/>
    <cellStyle name="Normal 2 205" xfId="2802" xr:uid="{00000000-0005-0000-0000-0000E20A0000}"/>
    <cellStyle name="Normal 2 206" xfId="2803" xr:uid="{00000000-0005-0000-0000-0000E30A0000}"/>
    <cellStyle name="Normal 2 207" xfId="2804" xr:uid="{00000000-0005-0000-0000-0000E40A0000}"/>
    <cellStyle name="Normal 2 208" xfId="2805" xr:uid="{00000000-0005-0000-0000-0000E50A0000}"/>
    <cellStyle name="Normal 2 209" xfId="2806" xr:uid="{00000000-0005-0000-0000-0000E60A0000}"/>
    <cellStyle name="Normal 2 21" xfId="2807" xr:uid="{00000000-0005-0000-0000-0000E70A0000}"/>
    <cellStyle name="Normal 2 21 2" xfId="2808" xr:uid="{00000000-0005-0000-0000-0000E80A0000}"/>
    <cellStyle name="Normal 2 21 3" xfId="2809" xr:uid="{00000000-0005-0000-0000-0000E90A0000}"/>
    <cellStyle name="Normal 2 210" xfId="2810" xr:uid="{00000000-0005-0000-0000-0000EA0A0000}"/>
    <cellStyle name="Normal 2 211" xfId="2811" xr:uid="{00000000-0005-0000-0000-0000EB0A0000}"/>
    <cellStyle name="Normal 2 212" xfId="2812" xr:uid="{00000000-0005-0000-0000-0000EC0A0000}"/>
    <cellStyle name="Normal 2 213" xfId="2813" xr:uid="{00000000-0005-0000-0000-0000ED0A0000}"/>
    <cellStyle name="Normal 2 214" xfId="2814" xr:uid="{00000000-0005-0000-0000-0000EE0A0000}"/>
    <cellStyle name="Normal 2 215" xfId="2815" xr:uid="{00000000-0005-0000-0000-0000EF0A0000}"/>
    <cellStyle name="Normal 2 216" xfId="2816" xr:uid="{00000000-0005-0000-0000-0000F00A0000}"/>
    <cellStyle name="Normal 2 217" xfId="2817" xr:uid="{00000000-0005-0000-0000-0000F10A0000}"/>
    <cellStyle name="Normal 2 218" xfId="2818" xr:uid="{00000000-0005-0000-0000-0000F20A0000}"/>
    <cellStyle name="Normal 2 219" xfId="2819" xr:uid="{00000000-0005-0000-0000-0000F30A0000}"/>
    <cellStyle name="Normal 2 22" xfId="2820" xr:uid="{00000000-0005-0000-0000-0000F40A0000}"/>
    <cellStyle name="Normal 2 22 2" xfId="2821" xr:uid="{00000000-0005-0000-0000-0000F50A0000}"/>
    <cellStyle name="Normal 2 22 3" xfId="2822" xr:uid="{00000000-0005-0000-0000-0000F60A0000}"/>
    <cellStyle name="Normal 2 220" xfId="2823" xr:uid="{00000000-0005-0000-0000-0000F70A0000}"/>
    <cellStyle name="Normal 2 221" xfId="2824" xr:uid="{00000000-0005-0000-0000-0000F80A0000}"/>
    <cellStyle name="Normal 2 222" xfId="2825" xr:uid="{00000000-0005-0000-0000-0000F90A0000}"/>
    <cellStyle name="Normal 2 223" xfId="2826" xr:uid="{00000000-0005-0000-0000-0000FA0A0000}"/>
    <cellStyle name="Normal 2 224" xfId="2827" xr:uid="{00000000-0005-0000-0000-0000FB0A0000}"/>
    <cellStyle name="Normal 2 225" xfId="2828" xr:uid="{00000000-0005-0000-0000-0000FC0A0000}"/>
    <cellStyle name="Normal 2 226" xfId="2829" xr:uid="{00000000-0005-0000-0000-0000FD0A0000}"/>
    <cellStyle name="Normal 2 227" xfId="2830" xr:uid="{00000000-0005-0000-0000-0000FE0A0000}"/>
    <cellStyle name="Normal 2 228" xfId="2831" xr:uid="{00000000-0005-0000-0000-0000FF0A0000}"/>
    <cellStyle name="Normal 2 229" xfId="2832" xr:uid="{00000000-0005-0000-0000-0000000B0000}"/>
    <cellStyle name="Normal 2 23" xfId="2833" xr:uid="{00000000-0005-0000-0000-0000010B0000}"/>
    <cellStyle name="Normal 2 23 2" xfId="2834" xr:uid="{00000000-0005-0000-0000-0000020B0000}"/>
    <cellStyle name="Normal 2 23 3" xfId="2835" xr:uid="{00000000-0005-0000-0000-0000030B0000}"/>
    <cellStyle name="Normal 2 230" xfId="2836" xr:uid="{00000000-0005-0000-0000-0000040B0000}"/>
    <cellStyle name="Normal 2 231" xfId="2837" xr:uid="{00000000-0005-0000-0000-0000050B0000}"/>
    <cellStyle name="Normal 2 232" xfId="2838" xr:uid="{00000000-0005-0000-0000-0000060B0000}"/>
    <cellStyle name="Normal 2 233" xfId="2839" xr:uid="{00000000-0005-0000-0000-0000070B0000}"/>
    <cellStyle name="Normal 2 234" xfId="2840" xr:uid="{00000000-0005-0000-0000-0000080B0000}"/>
    <cellStyle name="Normal 2 235" xfId="2841" xr:uid="{00000000-0005-0000-0000-0000090B0000}"/>
    <cellStyle name="Normal 2 236" xfId="2842" xr:uid="{00000000-0005-0000-0000-00000A0B0000}"/>
    <cellStyle name="Normal 2 237" xfId="2843" xr:uid="{00000000-0005-0000-0000-00000B0B0000}"/>
    <cellStyle name="Normal 2 238" xfId="2844" xr:uid="{00000000-0005-0000-0000-00000C0B0000}"/>
    <cellStyle name="Normal 2 239" xfId="2845" xr:uid="{00000000-0005-0000-0000-00000D0B0000}"/>
    <cellStyle name="Normal 2 24" xfId="2846" xr:uid="{00000000-0005-0000-0000-00000E0B0000}"/>
    <cellStyle name="Normal 2 24 2" xfId="2847" xr:uid="{00000000-0005-0000-0000-00000F0B0000}"/>
    <cellStyle name="Normal 2 24 3" xfId="2848" xr:uid="{00000000-0005-0000-0000-0000100B0000}"/>
    <cellStyle name="Normal 2 240" xfId="2849" xr:uid="{00000000-0005-0000-0000-0000110B0000}"/>
    <cellStyle name="Normal 2 241" xfId="2850" xr:uid="{00000000-0005-0000-0000-0000120B0000}"/>
    <cellStyle name="Normal 2 242" xfId="2851" xr:uid="{00000000-0005-0000-0000-0000130B0000}"/>
    <cellStyle name="Normal 2 243" xfId="2852" xr:uid="{00000000-0005-0000-0000-0000140B0000}"/>
    <cellStyle name="Normal 2 244" xfId="2853" xr:uid="{00000000-0005-0000-0000-0000150B0000}"/>
    <cellStyle name="Normal 2 245" xfId="2854" xr:uid="{00000000-0005-0000-0000-0000160B0000}"/>
    <cellStyle name="Normal 2 246" xfId="2855" xr:uid="{00000000-0005-0000-0000-0000170B0000}"/>
    <cellStyle name="Normal 2 247" xfId="2856" xr:uid="{00000000-0005-0000-0000-0000180B0000}"/>
    <cellStyle name="Normal 2 248" xfId="2857" xr:uid="{00000000-0005-0000-0000-0000190B0000}"/>
    <cellStyle name="Normal 2 249" xfId="2858" xr:uid="{00000000-0005-0000-0000-00001A0B0000}"/>
    <cellStyle name="Normal 2 25" xfId="2859" xr:uid="{00000000-0005-0000-0000-00001B0B0000}"/>
    <cellStyle name="Normal 2 25 2" xfId="2860" xr:uid="{00000000-0005-0000-0000-00001C0B0000}"/>
    <cellStyle name="Normal 2 25 3" xfId="2861" xr:uid="{00000000-0005-0000-0000-00001D0B0000}"/>
    <cellStyle name="Normal 2 250" xfId="2862" xr:uid="{00000000-0005-0000-0000-00001E0B0000}"/>
    <cellStyle name="Normal 2 251" xfId="2863" xr:uid="{00000000-0005-0000-0000-00001F0B0000}"/>
    <cellStyle name="Normal 2 252" xfId="2864" xr:uid="{00000000-0005-0000-0000-0000200B0000}"/>
    <cellStyle name="Normal 2 253" xfId="2865" xr:uid="{00000000-0005-0000-0000-0000210B0000}"/>
    <cellStyle name="Normal 2 254" xfId="2866" xr:uid="{00000000-0005-0000-0000-0000220B0000}"/>
    <cellStyle name="Normal 2 255" xfId="8358" xr:uid="{00000000-0005-0000-0000-0000230B0000}"/>
    <cellStyle name="Normal 2 256" xfId="8365" xr:uid="{FE92C5D2-6A92-4657-86AB-C8D23BF4B450}"/>
    <cellStyle name="Normal 2 26" xfId="2867" xr:uid="{00000000-0005-0000-0000-0000240B0000}"/>
    <cellStyle name="Normal 2 26 2" xfId="2868" xr:uid="{00000000-0005-0000-0000-0000250B0000}"/>
    <cellStyle name="Normal 2 26 2 2" xfId="2869" xr:uid="{00000000-0005-0000-0000-0000260B0000}"/>
    <cellStyle name="Normal 2 26 2 3" xfId="2870" xr:uid="{00000000-0005-0000-0000-0000270B0000}"/>
    <cellStyle name="Normal 2 26 3" xfId="2871" xr:uid="{00000000-0005-0000-0000-0000280B0000}"/>
    <cellStyle name="Normal 2 27" xfId="2872" xr:uid="{00000000-0005-0000-0000-0000290B0000}"/>
    <cellStyle name="Normal 2 27 2" xfId="2873" xr:uid="{00000000-0005-0000-0000-00002A0B0000}"/>
    <cellStyle name="Normal 2 27 2 2" xfId="2874" xr:uid="{00000000-0005-0000-0000-00002B0B0000}"/>
    <cellStyle name="Normal 2 27 2 3" xfId="2875" xr:uid="{00000000-0005-0000-0000-00002C0B0000}"/>
    <cellStyle name="Normal 2 27 3" xfId="2876" xr:uid="{00000000-0005-0000-0000-00002D0B0000}"/>
    <cellStyle name="Normal 2 28" xfId="2877" xr:uid="{00000000-0005-0000-0000-00002E0B0000}"/>
    <cellStyle name="Normal 2 28 2" xfId="2878" xr:uid="{00000000-0005-0000-0000-00002F0B0000}"/>
    <cellStyle name="Normal 2 28 2 2" xfId="2879" xr:uid="{00000000-0005-0000-0000-0000300B0000}"/>
    <cellStyle name="Normal 2 28 2 3" xfId="2880" xr:uid="{00000000-0005-0000-0000-0000310B0000}"/>
    <cellStyle name="Normal 2 28 3" xfId="2881" xr:uid="{00000000-0005-0000-0000-0000320B0000}"/>
    <cellStyle name="Normal 2 29" xfId="2882" xr:uid="{00000000-0005-0000-0000-0000330B0000}"/>
    <cellStyle name="Normal 2 29 2" xfId="2883" xr:uid="{00000000-0005-0000-0000-0000340B0000}"/>
    <cellStyle name="Normal 2 29 2 2" xfId="2884" xr:uid="{00000000-0005-0000-0000-0000350B0000}"/>
    <cellStyle name="Normal 2 29 2 3" xfId="2885" xr:uid="{00000000-0005-0000-0000-0000360B0000}"/>
    <cellStyle name="Normal 2 29 3" xfId="2886" xr:uid="{00000000-0005-0000-0000-0000370B0000}"/>
    <cellStyle name="Normal 2 3" xfId="2887" xr:uid="{00000000-0005-0000-0000-0000380B0000}"/>
    <cellStyle name="Normal 2 3 10" xfId="2888" xr:uid="{00000000-0005-0000-0000-0000390B0000}"/>
    <cellStyle name="Normal 2 3 11" xfId="2889" xr:uid="{00000000-0005-0000-0000-00003A0B0000}"/>
    <cellStyle name="Normal 2 3 12" xfId="2890" xr:uid="{00000000-0005-0000-0000-00003B0B0000}"/>
    <cellStyle name="Normal 2 3 13" xfId="2891" xr:uid="{00000000-0005-0000-0000-00003C0B0000}"/>
    <cellStyle name="Normal 2 3 14" xfId="2892" xr:uid="{00000000-0005-0000-0000-00003D0B0000}"/>
    <cellStyle name="Normal 2 3 2" xfId="2893" xr:uid="{00000000-0005-0000-0000-00003E0B0000}"/>
    <cellStyle name="Normal 2 3 2 2" xfId="2894" xr:uid="{00000000-0005-0000-0000-00003F0B0000}"/>
    <cellStyle name="Normal 2 3 2 3" xfId="2895" xr:uid="{00000000-0005-0000-0000-0000400B0000}"/>
    <cellStyle name="Normal 2 3 3" xfId="2896" xr:uid="{00000000-0005-0000-0000-0000410B0000}"/>
    <cellStyle name="Normal 2 3 4" xfId="2897" xr:uid="{00000000-0005-0000-0000-0000420B0000}"/>
    <cellStyle name="Normal 2 3 5" xfId="2898" xr:uid="{00000000-0005-0000-0000-0000430B0000}"/>
    <cellStyle name="Normal 2 3 6" xfId="2899" xr:uid="{00000000-0005-0000-0000-0000440B0000}"/>
    <cellStyle name="Normal 2 3 7" xfId="2900" xr:uid="{00000000-0005-0000-0000-0000450B0000}"/>
    <cellStyle name="Normal 2 3 8" xfId="2901" xr:uid="{00000000-0005-0000-0000-0000460B0000}"/>
    <cellStyle name="Normal 2 3 9" xfId="2902" xr:uid="{00000000-0005-0000-0000-0000470B0000}"/>
    <cellStyle name="Normal 2 30" xfId="2903" xr:uid="{00000000-0005-0000-0000-0000480B0000}"/>
    <cellStyle name="Normal 2 30 2" xfId="2904" xr:uid="{00000000-0005-0000-0000-0000490B0000}"/>
    <cellStyle name="Normal 2 30 3" xfId="2905" xr:uid="{00000000-0005-0000-0000-00004A0B0000}"/>
    <cellStyle name="Normal 2 31" xfId="2906" xr:uid="{00000000-0005-0000-0000-00004B0B0000}"/>
    <cellStyle name="Normal 2 31 2" xfId="2907" xr:uid="{00000000-0005-0000-0000-00004C0B0000}"/>
    <cellStyle name="Normal 2 31 3" xfId="2908" xr:uid="{00000000-0005-0000-0000-00004D0B0000}"/>
    <cellStyle name="Normal 2 32" xfId="2909" xr:uid="{00000000-0005-0000-0000-00004E0B0000}"/>
    <cellStyle name="Normal 2 32 2" xfId="2910" xr:uid="{00000000-0005-0000-0000-00004F0B0000}"/>
    <cellStyle name="Normal 2 32 3" xfId="2911" xr:uid="{00000000-0005-0000-0000-0000500B0000}"/>
    <cellStyle name="Normal 2 33" xfId="2912" xr:uid="{00000000-0005-0000-0000-0000510B0000}"/>
    <cellStyle name="Normal 2 33 2" xfId="2913" xr:uid="{00000000-0005-0000-0000-0000520B0000}"/>
    <cellStyle name="Normal 2 33 3" xfId="2914" xr:uid="{00000000-0005-0000-0000-0000530B0000}"/>
    <cellStyle name="Normal 2 34" xfId="2915" xr:uid="{00000000-0005-0000-0000-0000540B0000}"/>
    <cellStyle name="Normal 2 34 2" xfId="2916" xr:uid="{00000000-0005-0000-0000-0000550B0000}"/>
    <cellStyle name="Normal 2 34 2 2" xfId="2917" xr:uid="{00000000-0005-0000-0000-0000560B0000}"/>
    <cellStyle name="Normal 2 34 2 3" xfId="2918" xr:uid="{00000000-0005-0000-0000-0000570B0000}"/>
    <cellStyle name="Normal 2 34 3" xfId="2919" xr:uid="{00000000-0005-0000-0000-0000580B0000}"/>
    <cellStyle name="Normal 2 35" xfId="2920" xr:uid="{00000000-0005-0000-0000-0000590B0000}"/>
    <cellStyle name="Normal 2 35 2" xfId="2921" xr:uid="{00000000-0005-0000-0000-00005A0B0000}"/>
    <cellStyle name="Normal 2 35 2 2" xfId="2922" xr:uid="{00000000-0005-0000-0000-00005B0B0000}"/>
    <cellStyle name="Normal 2 35 2 3" xfId="2923" xr:uid="{00000000-0005-0000-0000-00005C0B0000}"/>
    <cellStyle name="Normal 2 35 3" xfId="2924" xr:uid="{00000000-0005-0000-0000-00005D0B0000}"/>
    <cellStyle name="Normal 2 36" xfId="2925" xr:uid="{00000000-0005-0000-0000-00005E0B0000}"/>
    <cellStyle name="Normal 2 36 2" xfId="2926" xr:uid="{00000000-0005-0000-0000-00005F0B0000}"/>
    <cellStyle name="Normal 2 36 3" xfId="2927" xr:uid="{00000000-0005-0000-0000-0000600B0000}"/>
    <cellStyle name="Normal 2 37" xfId="2928" xr:uid="{00000000-0005-0000-0000-0000610B0000}"/>
    <cellStyle name="Normal 2 37 2" xfId="2929" xr:uid="{00000000-0005-0000-0000-0000620B0000}"/>
    <cellStyle name="Normal 2 37 3" xfId="2930" xr:uid="{00000000-0005-0000-0000-0000630B0000}"/>
    <cellStyle name="Normal 2 38" xfId="2931" xr:uid="{00000000-0005-0000-0000-0000640B0000}"/>
    <cellStyle name="Normal 2 38 2" xfId="2932" xr:uid="{00000000-0005-0000-0000-0000650B0000}"/>
    <cellStyle name="Normal 2 38 3" xfId="2933" xr:uid="{00000000-0005-0000-0000-0000660B0000}"/>
    <cellStyle name="Normal 2 39" xfId="2934" xr:uid="{00000000-0005-0000-0000-0000670B0000}"/>
    <cellStyle name="Normal 2 39 2" xfId="2935" xr:uid="{00000000-0005-0000-0000-0000680B0000}"/>
    <cellStyle name="Normal 2 39 2 2" xfId="2936" xr:uid="{00000000-0005-0000-0000-0000690B0000}"/>
    <cellStyle name="Normal 2 39 2 3" xfId="2937" xr:uid="{00000000-0005-0000-0000-00006A0B0000}"/>
    <cellStyle name="Normal 2 39 3" xfId="2938" xr:uid="{00000000-0005-0000-0000-00006B0B0000}"/>
    <cellStyle name="Normal 2 4" xfId="19" xr:uid="{00000000-0005-0000-0000-00006C0B0000}"/>
    <cellStyle name="Normal 2 4 10" xfId="2939" xr:uid="{00000000-0005-0000-0000-00006D0B0000}"/>
    <cellStyle name="Normal 2 4 100" xfId="2940" xr:uid="{00000000-0005-0000-0000-00006E0B0000}"/>
    <cellStyle name="Normal 2 4 101" xfId="2941" xr:uid="{00000000-0005-0000-0000-00006F0B0000}"/>
    <cellStyle name="Normal 2 4 102" xfId="2942" xr:uid="{00000000-0005-0000-0000-0000700B0000}"/>
    <cellStyle name="Normal 2 4 103" xfId="2943" xr:uid="{00000000-0005-0000-0000-0000710B0000}"/>
    <cellStyle name="Normal 2 4 104" xfId="2944" xr:uid="{00000000-0005-0000-0000-0000720B0000}"/>
    <cellStyle name="Normal 2 4 105" xfId="2945" xr:uid="{00000000-0005-0000-0000-0000730B0000}"/>
    <cellStyle name="Normal 2 4 106" xfId="2946" xr:uid="{00000000-0005-0000-0000-0000740B0000}"/>
    <cellStyle name="Normal 2 4 107" xfId="2947" xr:uid="{00000000-0005-0000-0000-0000750B0000}"/>
    <cellStyle name="Normal 2 4 108" xfId="2948" xr:uid="{00000000-0005-0000-0000-0000760B0000}"/>
    <cellStyle name="Normal 2 4 109" xfId="2949" xr:uid="{00000000-0005-0000-0000-0000770B0000}"/>
    <cellStyle name="Normal 2 4 11" xfId="2950" xr:uid="{00000000-0005-0000-0000-0000780B0000}"/>
    <cellStyle name="Normal 2 4 110" xfId="2951" xr:uid="{00000000-0005-0000-0000-0000790B0000}"/>
    <cellStyle name="Normal 2 4 111" xfId="2952" xr:uid="{00000000-0005-0000-0000-00007A0B0000}"/>
    <cellStyle name="Normal 2 4 112" xfId="2953" xr:uid="{00000000-0005-0000-0000-00007B0B0000}"/>
    <cellStyle name="Normal 2 4 113" xfId="2954" xr:uid="{00000000-0005-0000-0000-00007C0B0000}"/>
    <cellStyle name="Normal 2 4 114" xfId="2955" xr:uid="{00000000-0005-0000-0000-00007D0B0000}"/>
    <cellStyle name="Normal 2 4 115" xfId="2956" xr:uid="{00000000-0005-0000-0000-00007E0B0000}"/>
    <cellStyle name="Normal 2 4 116" xfId="2957" xr:uid="{00000000-0005-0000-0000-00007F0B0000}"/>
    <cellStyle name="Normal 2 4 117" xfId="2958" xr:uid="{00000000-0005-0000-0000-0000800B0000}"/>
    <cellStyle name="Normal 2 4 118" xfId="2959" xr:uid="{00000000-0005-0000-0000-0000810B0000}"/>
    <cellStyle name="Normal 2 4 119" xfId="2960" xr:uid="{00000000-0005-0000-0000-0000820B0000}"/>
    <cellStyle name="Normal 2 4 12" xfId="2961" xr:uid="{00000000-0005-0000-0000-0000830B0000}"/>
    <cellStyle name="Normal 2 4 120" xfId="2962" xr:uid="{00000000-0005-0000-0000-0000840B0000}"/>
    <cellStyle name="Normal 2 4 121" xfId="2963" xr:uid="{00000000-0005-0000-0000-0000850B0000}"/>
    <cellStyle name="Normal 2 4 122" xfId="2964" xr:uid="{00000000-0005-0000-0000-0000860B0000}"/>
    <cellStyle name="Normal 2 4 123" xfId="2965" xr:uid="{00000000-0005-0000-0000-0000870B0000}"/>
    <cellStyle name="Normal 2 4 124" xfId="2966" xr:uid="{00000000-0005-0000-0000-0000880B0000}"/>
    <cellStyle name="Normal 2 4 125" xfId="2967" xr:uid="{00000000-0005-0000-0000-0000890B0000}"/>
    <cellStyle name="Normal 2 4 126" xfId="2968" xr:uid="{00000000-0005-0000-0000-00008A0B0000}"/>
    <cellStyle name="Normal 2 4 127" xfId="2969" xr:uid="{00000000-0005-0000-0000-00008B0B0000}"/>
    <cellStyle name="Normal 2 4 128" xfId="2970" xr:uid="{00000000-0005-0000-0000-00008C0B0000}"/>
    <cellStyle name="Normal 2 4 129" xfId="2971" xr:uid="{00000000-0005-0000-0000-00008D0B0000}"/>
    <cellStyle name="Normal 2 4 13" xfId="2972" xr:uid="{00000000-0005-0000-0000-00008E0B0000}"/>
    <cellStyle name="Normal 2 4 130" xfId="2973" xr:uid="{00000000-0005-0000-0000-00008F0B0000}"/>
    <cellStyle name="Normal 2 4 131" xfId="2974" xr:uid="{00000000-0005-0000-0000-0000900B0000}"/>
    <cellStyle name="Normal 2 4 132" xfId="2975" xr:uid="{00000000-0005-0000-0000-0000910B0000}"/>
    <cellStyle name="Normal 2 4 133" xfId="2976" xr:uid="{00000000-0005-0000-0000-0000920B0000}"/>
    <cellStyle name="Normal 2 4 134" xfId="2977" xr:uid="{00000000-0005-0000-0000-0000930B0000}"/>
    <cellStyle name="Normal 2 4 135" xfId="2978" xr:uid="{00000000-0005-0000-0000-0000940B0000}"/>
    <cellStyle name="Normal 2 4 136" xfId="2979" xr:uid="{00000000-0005-0000-0000-0000950B0000}"/>
    <cellStyle name="Normal 2 4 137" xfId="2980" xr:uid="{00000000-0005-0000-0000-0000960B0000}"/>
    <cellStyle name="Normal 2 4 138" xfId="2981" xr:uid="{00000000-0005-0000-0000-0000970B0000}"/>
    <cellStyle name="Normal 2 4 139" xfId="2982" xr:uid="{00000000-0005-0000-0000-0000980B0000}"/>
    <cellStyle name="Normal 2 4 14" xfId="2983" xr:uid="{00000000-0005-0000-0000-0000990B0000}"/>
    <cellStyle name="Normal 2 4 140" xfId="2984" xr:uid="{00000000-0005-0000-0000-00009A0B0000}"/>
    <cellStyle name="Normal 2 4 141" xfId="2985" xr:uid="{00000000-0005-0000-0000-00009B0B0000}"/>
    <cellStyle name="Normal 2 4 142" xfId="2986" xr:uid="{00000000-0005-0000-0000-00009C0B0000}"/>
    <cellStyle name="Normal 2 4 143" xfId="2987" xr:uid="{00000000-0005-0000-0000-00009D0B0000}"/>
    <cellStyle name="Normal 2 4 144" xfId="2988" xr:uid="{00000000-0005-0000-0000-00009E0B0000}"/>
    <cellStyle name="Normal 2 4 145" xfId="2989" xr:uid="{00000000-0005-0000-0000-00009F0B0000}"/>
    <cellStyle name="Normal 2 4 146" xfId="2990" xr:uid="{00000000-0005-0000-0000-0000A00B0000}"/>
    <cellStyle name="Normal 2 4 147" xfId="2991" xr:uid="{00000000-0005-0000-0000-0000A10B0000}"/>
    <cellStyle name="Normal 2 4 148" xfId="2992" xr:uid="{00000000-0005-0000-0000-0000A20B0000}"/>
    <cellStyle name="Normal 2 4 149" xfId="2993" xr:uid="{00000000-0005-0000-0000-0000A30B0000}"/>
    <cellStyle name="Normal 2 4 15" xfId="2994" xr:uid="{00000000-0005-0000-0000-0000A40B0000}"/>
    <cellStyle name="Normal 2 4 150" xfId="2995" xr:uid="{00000000-0005-0000-0000-0000A50B0000}"/>
    <cellStyle name="Normal 2 4 151" xfId="2996" xr:uid="{00000000-0005-0000-0000-0000A60B0000}"/>
    <cellStyle name="Normal 2 4 16" xfId="2997" xr:uid="{00000000-0005-0000-0000-0000A70B0000}"/>
    <cellStyle name="Normal 2 4 17" xfId="2998" xr:uid="{00000000-0005-0000-0000-0000A80B0000}"/>
    <cellStyle name="Normal 2 4 18" xfId="2999" xr:uid="{00000000-0005-0000-0000-0000A90B0000}"/>
    <cellStyle name="Normal 2 4 19" xfId="3000" xr:uid="{00000000-0005-0000-0000-0000AA0B0000}"/>
    <cellStyle name="Normal 2 4 2" xfId="3001" xr:uid="{00000000-0005-0000-0000-0000AB0B0000}"/>
    <cellStyle name="Normal 2 4 2 10" xfId="3002" xr:uid="{00000000-0005-0000-0000-0000AC0B0000}"/>
    <cellStyle name="Normal 2 4 2 100" xfId="3003" xr:uid="{00000000-0005-0000-0000-0000AD0B0000}"/>
    <cellStyle name="Normal 2 4 2 101" xfId="3004" xr:uid="{00000000-0005-0000-0000-0000AE0B0000}"/>
    <cellStyle name="Normal 2 4 2 102" xfId="3005" xr:uid="{00000000-0005-0000-0000-0000AF0B0000}"/>
    <cellStyle name="Normal 2 4 2 103" xfId="3006" xr:uid="{00000000-0005-0000-0000-0000B00B0000}"/>
    <cellStyle name="Normal 2 4 2 104" xfId="3007" xr:uid="{00000000-0005-0000-0000-0000B10B0000}"/>
    <cellStyle name="Normal 2 4 2 105" xfId="3008" xr:uid="{00000000-0005-0000-0000-0000B20B0000}"/>
    <cellStyle name="Normal 2 4 2 106" xfId="3009" xr:uid="{00000000-0005-0000-0000-0000B30B0000}"/>
    <cellStyle name="Normal 2 4 2 107" xfId="3010" xr:uid="{00000000-0005-0000-0000-0000B40B0000}"/>
    <cellStyle name="Normal 2 4 2 108" xfId="3011" xr:uid="{00000000-0005-0000-0000-0000B50B0000}"/>
    <cellStyle name="Normal 2 4 2 109" xfId="3012" xr:uid="{00000000-0005-0000-0000-0000B60B0000}"/>
    <cellStyle name="Normal 2 4 2 11" xfId="3013" xr:uid="{00000000-0005-0000-0000-0000B70B0000}"/>
    <cellStyle name="Normal 2 4 2 110" xfId="3014" xr:uid="{00000000-0005-0000-0000-0000B80B0000}"/>
    <cellStyle name="Normal 2 4 2 111" xfId="3015" xr:uid="{00000000-0005-0000-0000-0000B90B0000}"/>
    <cellStyle name="Normal 2 4 2 112" xfId="3016" xr:uid="{00000000-0005-0000-0000-0000BA0B0000}"/>
    <cellStyle name="Normal 2 4 2 113" xfId="3017" xr:uid="{00000000-0005-0000-0000-0000BB0B0000}"/>
    <cellStyle name="Normal 2 4 2 114" xfId="3018" xr:uid="{00000000-0005-0000-0000-0000BC0B0000}"/>
    <cellStyle name="Normal 2 4 2 115" xfId="3019" xr:uid="{00000000-0005-0000-0000-0000BD0B0000}"/>
    <cellStyle name="Normal 2 4 2 116" xfId="3020" xr:uid="{00000000-0005-0000-0000-0000BE0B0000}"/>
    <cellStyle name="Normal 2 4 2 117" xfId="3021" xr:uid="{00000000-0005-0000-0000-0000BF0B0000}"/>
    <cellStyle name="Normal 2 4 2 118" xfId="3022" xr:uid="{00000000-0005-0000-0000-0000C00B0000}"/>
    <cellStyle name="Normal 2 4 2 119" xfId="3023" xr:uid="{00000000-0005-0000-0000-0000C10B0000}"/>
    <cellStyle name="Normal 2 4 2 12" xfId="3024" xr:uid="{00000000-0005-0000-0000-0000C20B0000}"/>
    <cellStyle name="Normal 2 4 2 120" xfId="3025" xr:uid="{00000000-0005-0000-0000-0000C30B0000}"/>
    <cellStyle name="Normal 2 4 2 121" xfId="3026" xr:uid="{00000000-0005-0000-0000-0000C40B0000}"/>
    <cellStyle name="Normal 2 4 2 122" xfId="3027" xr:uid="{00000000-0005-0000-0000-0000C50B0000}"/>
    <cellStyle name="Normal 2 4 2 123" xfId="3028" xr:uid="{00000000-0005-0000-0000-0000C60B0000}"/>
    <cellStyle name="Normal 2 4 2 124" xfId="3029" xr:uid="{00000000-0005-0000-0000-0000C70B0000}"/>
    <cellStyle name="Normal 2 4 2 125" xfId="3030" xr:uid="{00000000-0005-0000-0000-0000C80B0000}"/>
    <cellStyle name="Normal 2 4 2 126" xfId="3031" xr:uid="{00000000-0005-0000-0000-0000C90B0000}"/>
    <cellStyle name="Normal 2 4 2 127" xfId="3032" xr:uid="{00000000-0005-0000-0000-0000CA0B0000}"/>
    <cellStyle name="Normal 2 4 2 128" xfId="3033" xr:uid="{00000000-0005-0000-0000-0000CB0B0000}"/>
    <cellStyle name="Normal 2 4 2 129" xfId="3034" xr:uid="{00000000-0005-0000-0000-0000CC0B0000}"/>
    <cellStyle name="Normal 2 4 2 13" xfId="3035" xr:uid="{00000000-0005-0000-0000-0000CD0B0000}"/>
    <cellStyle name="Normal 2 4 2 130" xfId="3036" xr:uid="{00000000-0005-0000-0000-0000CE0B0000}"/>
    <cellStyle name="Normal 2 4 2 131" xfId="3037" xr:uid="{00000000-0005-0000-0000-0000CF0B0000}"/>
    <cellStyle name="Normal 2 4 2 132" xfId="3038" xr:uid="{00000000-0005-0000-0000-0000D00B0000}"/>
    <cellStyle name="Normal 2 4 2 133" xfId="3039" xr:uid="{00000000-0005-0000-0000-0000D10B0000}"/>
    <cellStyle name="Normal 2 4 2 134" xfId="3040" xr:uid="{00000000-0005-0000-0000-0000D20B0000}"/>
    <cellStyle name="Normal 2 4 2 135" xfId="3041" xr:uid="{00000000-0005-0000-0000-0000D30B0000}"/>
    <cellStyle name="Normal 2 4 2 136" xfId="3042" xr:uid="{00000000-0005-0000-0000-0000D40B0000}"/>
    <cellStyle name="Normal 2 4 2 137" xfId="3043" xr:uid="{00000000-0005-0000-0000-0000D50B0000}"/>
    <cellStyle name="Normal 2 4 2 138" xfId="3044" xr:uid="{00000000-0005-0000-0000-0000D60B0000}"/>
    <cellStyle name="Normal 2 4 2 139" xfId="3045" xr:uid="{00000000-0005-0000-0000-0000D70B0000}"/>
    <cellStyle name="Normal 2 4 2 14" xfId="3046" xr:uid="{00000000-0005-0000-0000-0000D80B0000}"/>
    <cellStyle name="Normal 2 4 2 140" xfId="3047" xr:uid="{00000000-0005-0000-0000-0000D90B0000}"/>
    <cellStyle name="Normal 2 4 2 141" xfId="3048" xr:uid="{00000000-0005-0000-0000-0000DA0B0000}"/>
    <cellStyle name="Normal 2 4 2 142" xfId="3049" xr:uid="{00000000-0005-0000-0000-0000DB0B0000}"/>
    <cellStyle name="Normal 2 4 2 143" xfId="3050" xr:uid="{00000000-0005-0000-0000-0000DC0B0000}"/>
    <cellStyle name="Normal 2 4 2 144" xfId="3051" xr:uid="{00000000-0005-0000-0000-0000DD0B0000}"/>
    <cellStyle name="Normal 2 4 2 145" xfId="3052" xr:uid="{00000000-0005-0000-0000-0000DE0B0000}"/>
    <cellStyle name="Normal 2 4 2 146" xfId="3053" xr:uid="{00000000-0005-0000-0000-0000DF0B0000}"/>
    <cellStyle name="Normal 2 4 2 147" xfId="3054" xr:uid="{00000000-0005-0000-0000-0000E00B0000}"/>
    <cellStyle name="Normal 2 4 2 148" xfId="3055" xr:uid="{00000000-0005-0000-0000-0000E10B0000}"/>
    <cellStyle name="Normal 2 4 2 149" xfId="3056" xr:uid="{00000000-0005-0000-0000-0000E20B0000}"/>
    <cellStyle name="Normal 2 4 2 15" xfId="3057" xr:uid="{00000000-0005-0000-0000-0000E30B0000}"/>
    <cellStyle name="Normal 2 4 2 150" xfId="3058" xr:uid="{00000000-0005-0000-0000-0000E40B0000}"/>
    <cellStyle name="Normal 2 4 2 16" xfId="3059" xr:uid="{00000000-0005-0000-0000-0000E50B0000}"/>
    <cellStyle name="Normal 2 4 2 17" xfId="3060" xr:uid="{00000000-0005-0000-0000-0000E60B0000}"/>
    <cellStyle name="Normal 2 4 2 18" xfId="3061" xr:uid="{00000000-0005-0000-0000-0000E70B0000}"/>
    <cellStyle name="Normal 2 4 2 19" xfId="3062" xr:uid="{00000000-0005-0000-0000-0000E80B0000}"/>
    <cellStyle name="Normal 2 4 2 2" xfId="3063" xr:uid="{00000000-0005-0000-0000-0000E90B0000}"/>
    <cellStyle name="Normal 2 4 2 20" xfId="3064" xr:uid="{00000000-0005-0000-0000-0000EA0B0000}"/>
    <cellStyle name="Normal 2 4 2 21" xfId="3065" xr:uid="{00000000-0005-0000-0000-0000EB0B0000}"/>
    <cellStyle name="Normal 2 4 2 22" xfId="3066" xr:uid="{00000000-0005-0000-0000-0000EC0B0000}"/>
    <cellStyle name="Normal 2 4 2 23" xfId="3067" xr:uid="{00000000-0005-0000-0000-0000ED0B0000}"/>
    <cellStyle name="Normal 2 4 2 24" xfId="3068" xr:uid="{00000000-0005-0000-0000-0000EE0B0000}"/>
    <cellStyle name="Normal 2 4 2 25" xfId="3069" xr:uid="{00000000-0005-0000-0000-0000EF0B0000}"/>
    <cellStyle name="Normal 2 4 2 26" xfId="3070" xr:uid="{00000000-0005-0000-0000-0000F00B0000}"/>
    <cellStyle name="Normal 2 4 2 27" xfId="3071" xr:uid="{00000000-0005-0000-0000-0000F10B0000}"/>
    <cellStyle name="Normal 2 4 2 28" xfId="3072" xr:uid="{00000000-0005-0000-0000-0000F20B0000}"/>
    <cellStyle name="Normal 2 4 2 29" xfId="3073" xr:uid="{00000000-0005-0000-0000-0000F30B0000}"/>
    <cellStyle name="Normal 2 4 2 3" xfId="3074" xr:uid="{00000000-0005-0000-0000-0000F40B0000}"/>
    <cellStyle name="Normal 2 4 2 30" xfId="3075" xr:uid="{00000000-0005-0000-0000-0000F50B0000}"/>
    <cellStyle name="Normal 2 4 2 31" xfId="3076" xr:uid="{00000000-0005-0000-0000-0000F60B0000}"/>
    <cellStyle name="Normal 2 4 2 32" xfId="3077" xr:uid="{00000000-0005-0000-0000-0000F70B0000}"/>
    <cellStyle name="Normal 2 4 2 33" xfId="3078" xr:uid="{00000000-0005-0000-0000-0000F80B0000}"/>
    <cellStyle name="Normal 2 4 2 34" xfId="3079" xr:uid="{00000000-0005-0000-0000-0000F90B0000}"/>
    <cellStyle name="Normal 2 4 2 35" xfId="3080" xr:uid="{00000000-0005-0000-0000-0000FA0B0000}"/>
    <cellStyle name="Normal 2 4 2 36" xfId="3081" xr:uid="{00000000-0005-0000-0000-0000FB0B0000}"/>
    <cellStyle name="Normal 2 4 2 37" xfId="3082" xr:uid="{00000000-0005-0000-0000-0000FC0B0000}"/>
    <cellStyle name="Normal 2 4 2 38" xfId="3083" xr:uid="{00000000-0005-0000-0000-0000FD0B0000}"/>
    <cellStyle name="Normal 2 4 2 39" xfId="3084" xr:uid="{00000000-0005-0000-0000-0000FE0B0000}"/>
    <cellStyle name="Normal 2 4 2 4" xfId="3085" xr:uid="{00000000-0005-0000-0000-0000FF0B0000}"/>
    <cellStyle name="Normal 2 4 2 40" xfId="3086" xr:uid="{00000000-0005-0000-0000-0000000C0000}"/>
    <cellStyle name="Normal 2 4 2 41" xfId="3087" xr:uid="{00000000-0005-0000-0000-0000010C0000}"/>
    <cellStyle name="Normal 2 4 2 42" xfId="3088" xr:uid="{00000000-0005-0000-0000-0000020C0000}"/>
    <cellStyle name="Normal 2 4 2 43" xfId="3089" xr:uid="{00000000-0005-0000-0000-0000030C0000}"/>
    <cellStyle name="Normal 2 4 2 44" xfId="3090" xr:uid="{00000000-0005-0000-0000-0000040C0000}"/>
    <cellStyle name="Normal 2 4 2 45" xfId="3091" xr:uid="{00000000-0005-0000-0000-0000050C0000}"/>
    <cellStyle name="Normal 2 4 2 46" xfId="3092" xr:uid="{00000000-0005-0000-0000-0000060C0000}"/>
    <cellStyle name="Normal 2 4 2 47" xfId="3093" xr:uid="{00000000-0005-0000-0000-0000070C0000}"/>
    <cellStyle name="Normal 2 4 2 48" xfId="3094" xr:uid="{00000000-0005-0000-0000-0000080C0000}"/>
    <cellStyle name="Normal 2 4 2 49" xfId="3095" xr:uid="{00000000-0005-0000-0000-0000090C0000}"/>
    <cellStyle name="Normal 2 4 2 5" xfId="3096" xr:uid="{00000000-0005-0000-0000-00000A0C0000}"/>
    <cellStyle name="Normal 2 4 2 50" xfId="3097" xr:uid="{00000000-0005-0000-0000-00000B0C0000}"/>
    <cellStyle name="Normal 2 4 2 51" xfId="3098" xr:uid="{00000000-0005-0000-0000-00000C0C0000}"/>
    <cellStyle name="Normal 2 4 2 52" xfId="3099" xr:uid="{00000000-0005-0000-0000-00000D0C0000}"/>
    <cellStyle name="Normal 2 4 2 53" xfId="3100" xr:uid="{00000000-0005-0000-0000-00000E0C0000}"/>
    <cellStyle name="Normal 2 4 2 54" xfId="3101" xr:uid="{00000000-0005-0000-0000-00000F0C0000}"/>
    <cellStyle name="Normal 2 4 2 55" xfId="3102" xr:uid="{00000000-0005-0000-0000-0000100C0000}"/>
    <cellStyle name="Normal 2 4 2 56" xfId="3103" xr:uid="{00000000-0005-0000-0000-0000110C0000}"/>
    <cellStyle name="Normal 2 4 2 57" xfId="3104" xr:uid="{00000000-0005-0000-0000-0000120C0000}"/>
    <cellStyle name="Normal 2 4 2 58" xfId="3105" xr:uid="{00000000-0005-0000-0000-0000130C0000}"/>
    <cellStyle name="Normal 2 4 2 59" xfId="3106" xr:uid="{00000000-0005-0000-0000-0000140C0000}"/>
    <cellStyle name="Normal 2 4 2 6" xfId="3107" xr:uid="{00000000-0005-0000-0000-0000150C0000}"/>
    <cellStyle name="Normal 2 4 2 60" xfId="3108" xr:uid="{00000000-0005-0000-0000-0000160C0000}"/>
    <cellStyle name="Normal 2 4 2 61" xfId="3109" xr:uid="{00000000-0005-0000-0000-0000170C0000}"/>
    <cellStyle name="Normal 2 4 2 62" xfId="3110" xr:uid="{00000000-0005-0000-0000-0000180C0000}"/>
    <cellStyle name="Normal 2 4 2 63" xfId="3111" xr:uid="{00000000-0005-0000-0000-0000190C0000}"/>
    <cellStyle name="Normal 2 4 2 64" xfId="3112" xr:uid="{00000000-0005-0000-0000-00001A0C0000}"/>
    <cellStyle name="Normal 2 4 2 65" xfId="3113" xr:uid="{00000000-0005-0000-0000-00001B0C0000}"/>
    <cellStyle name="Normal 2 4 2 66" xfId="3114" xr:uid="{00000000-0005-0000-0000-00001C0C0000}"/>
    <cellStyle name="Normal 2 4 2 67" xfId="3115" xr:uid="{00000000-0005-0000-0000-00001D0C0000}"/>
    <cellStyle name="Normal 2 4 2 68" xfId="3116" xr:uid="{00000000-0005-0000-0000-00001E0C0000}"/>
    <cellStyle name="Normal 2 4 2 69" xfId="3117" xr:uid="{00000000-0005-0000-0000-00001F0C0000}"/>
    <cellStyle name="Normal 2 4 2 7" xfId="3118" xr:uid="{00000000-0005-0000-0000-0000200C0000}"/>
    <cellStyle name="Normal 2 4 2 70" xfId="3119" xr:uid="{00000000-0005-0000-0000-0000210C0000}"/>
    <cellStyle name="Normal 2 4 2 71" xfId="3120" xr:uid="{00000000-0005-0000-0000-0000220C0000}"/>
    <cellStyle name="Normal 2 4 2 72" xfId="3121" xr:uid="{00000000-0005-0000-0000-0000230C0000}"/>
    <cellStyle name="Normal 2 4 2 73" xfId="3122" xr:uid="{00000000-0005-0000-0000-0000240C0000}"/>
    <cellStyle name="Normal 2 4 2 74" xfId="3123" xr:uid="{00000000-0005-0000-0000-0000250C0000}"/>
    <cellStyle name="Normal 2 4 2 75" xfId="3124" xr:uid="{00000000-0005-0000-0000-0000260C0000}"/>
    <cellStyle name="Normal 2 4 2 76" xfId="3125" xr:uid="{00000000-0005-0000-0000-0000270C0000}"/>
    <cellStyle name="Normal 2 4 2 77" xfId="3126" xr:uid="{00000000-0005-0000-0000-0000280C0000}"/>
    <cellStyle name="Normal 2 4 2 78" xfId="3127" xr:uid="{00000000-0005-0000-0000-0000290C0000}"/>
    <cellStyle name="Normal 2 4 2 79" xfId="3128" xr:uid="{00000000-0005-0000-0000-00002A0C0000}"/>
    <cellStyle name="Normal 2 4 2 8" xfId="3129" xr:uid="{00000000-0005-0000-0000-00002B0C0000}"/>
    <cellStyle name="Normal 2 4 2 80" xfId="3130" xr:uid="{00000000-0005-0000-0000-00002C0C0000}"/>
    <cellStyle name="Normal 2 4 2 81" xfId="3131" xr:uid="{00000000-0005-0000-0000-00002D0C0000}"/>
    <cellStyle name="Normal 2 4 2 82" xfId="3132" xr:uid="{00000000-0005-0000-0000-00002E0C0000}"/>
    <cellStyle name="Normal 2 4 2 83" xfId="3133" xr:uid="{00000000-0005-0000-0000-00002F0C0000}"/>
    <cellStyle name="Normal 2 4 2 84" xfId="3134" xr:uid="{00000000-0005-0000-0000-0000300C0000}"/>
    <cellStyle name="Normal 2 4 2 85" xfId="3135" xr:uid="{00000000-0005-0000-0000-0000310C0000}"/>
    <cellStyle name="Normal 2 4 2 86" xfId="3136" xr:uid="{00000000-0005-0000-0000-0000320C0000}"/>
    <cellStyle name="Normal 2 4 2 87" xfId="3137" xr:uid="{00000000-0005-0000-0000-0000330C0000}"/>
    <cellStyle name="Normal 2 4 2 88" xfId="3138" xr:uid="{00000000-0005-0000-0000-0000340C0000}"/>
    <cellStyle name="Normal 2 4 2 89" xfId="3139" xr:uid="{00000000-0005-0000-0000-0000350C0000}"/>
    <cellStyle name="Normal 2 4 2 9" xfId="3140" xr:uid="{00000000-0005-0000-0000-0000360C0000}"/>
    <cellStyle name="Normal 2 4 2 90" xfId="3141" xr:uid="{00000000-0005-0000-0000-0000370C0000}"/>
    <cellStyle name="Normal 2 4 2 91" xfId="3142" xr:uid="{00000000-0005-0000-0000-0000380C0000}"/>
    <cellStyle name="Normal 2 4 2 92" xfId="3143" xr:uid="{00000000-0005-0000-0000-0000390C0000}"/>
    <cellStyle name="Normal 2 4 2 93" xfId="3144" xr:uid="{00000000-0005-0000-0000-00003A0C0000}"/>
    <cellStyle name="Normal 2 4 2 94" xfId="3145" xr:uid="{00000000-0005-0000-0000-00003B0C0000}"/>
    <cellStyle name="Normal 2 4 2 95" xfId="3146" xr:uid="{00000000-0005-0000-0000-00003C0C0000}"/>
    <cellStyle name="Normal 2 4 2 96" xfId="3147" xr:uid="{00000000-0005-0000-0000-00003D0C0000}"/>
    <cellStyle name="Normal 2 4 2 97" xfId="3148" xr:uid="{00000000-0005-0000-0000-00003E0C0000}"/>
    <cellStyle name="Normal 2 4 2 98" xfId="3149" xr:uid="{00000000-0005-0000-0000-00003F0C0000}"/>
    <cellStyle name="Normal 2 4 2 99" xfId="3150" xr:uid="{00000000-0005-0000-0000-0000400C0000}"/>
    <cellStyle name="Normal 2 4 20" xfId="3151" xr:uid="{00000000-0005-0000-0000-0000410C0000}"/>
    <cellStyle name="Normal 2 4 21" xfId="3152" xr:uid="{00000000-0005-0000-0000-0000420C0000}"/>
    <cellStyle name="Normal 2 4 22" xfId="3153" xr:uid="{00000000-0005-0000-0000-0000430C0000}"/>
    <cellStyle name="Normal 2 4 23" xfId="3154" xr:uid="{00000000-0005-0000-0000-0000440C0000}"/>
    <cellStyle name="Normal 2 4 24" xfId="3155" xr:uid="{00000000-0005-0000-0000-0000450C0000}"/>
    <cellStyle name="Normal 2 4 25" xfId="3156" xr:uid="{00000000-0005-0000-0000-0000460C0000}"/>
    <cellStyle name="Normal 2 4 26" xfId="3157" xr:uid="{00000000-0005-0000-0000-0000470C0000}"/>
    <cellStyle name="Normal 2 4 27" xfId="3158" xr:uid="{00000000-0005-0000-0000-0000480C0000}"/>
    <cellStyle name="Normal 2 4 28" xfId="3159" xr:uid="{00000000-0005-0000-0000-0000490C0000}"/>
    <cellStyle name="Normal 2 4 29" xfId="3160" xr:uid="{00000000-0005-0000-0000-00004A0C0000}"/>
    <cellStyle name="Normal 2 4 3" xfId="3161" xr:uid="{00000000-0005-0000-0000-00004B0C0000}"/>
    <cellStyle name="Normal 2 4 30" xfId="3162" xr:uid="{00000000-0005-0000-0000-00004C0C0000}"/>
    <cellStyle name="Normal 2 4 31" xfId="3163" xr:uid="{00000000-0005-0000-0000-00004D0C0000}"/>
    <cellStyle name="Normal 2 4 32" xfId="3164" xr:uid="{00000000-0005-0000-0000-00004E0C0000}"/>
    <cellStyle name="Normal 2 4 33" xfId="3165" xr:uid="{00000000-0005-0000-0000-00004F0C0000}"/>
    <cellStyle name="Normal 2 4 34" xfId="3166" xr:uid="{00000000-0005-0000-0000-0000500C0000}"/>
    <cellStyle name="Normal 2 4 35" xfId="3167" xr:uid="{00000000-0005-0000-0000-0000510C0000}"/>
    <cellStyle name="Normal 2 4 36" xfId="3168" xr:uid="{00000000-0005-0000-0000-0000520C0000}"/>
    <cellStyle name="Normal 2 4 37" xfId="3169" xr:uid="{00000000-0005-0000-0000-0000530C0000}"/>
    <cellStyle name="Normal 2 4 38" xfId="3170" xr:uid="{00000000-0005-0000-0000-0000540C0000}"/>
    <cellStyle name="Normal 2 4 39" xfId="3171" xr:uid="{00000000-0005-0000-0000-0000550C0000}"/>
    <cellStyle name="Normal 2 4 4" xfId="3172" xr:uid="{00000000-0005-0000-0000-0000560C0000}"/>
    <cellStyle name="Normal 2 4 40" xfId="3173" xr:uid="{00000000-0005-0000-0000-0000570C0000}"/>
    <cellStyle name="Normal 2 4 41" xfId="3174" xr:uid="{00000000-0005-0000-0000-0000580C0000}"/>
    <cellStyle name="Normal 2 4 42" xfId="3175" xr:uid="{00000000-0005-0000-0000-0000590C0000}"/>
    <cellStyle name="Normal 2 4 43" xfId="3176" xr:uid="{00000000-0005-0000-0000-00005A0C0000}"/>
    <cellStyle name="Normal 2 4 44" xfId="3177" xr:uid="{00000000-0005-0000-0000-00005B0C0000}"/>
    <cellStyle name="Normal 2 4 45" xfId="3178" xr:uid="{00000000-0005-0000-0000-00005C0C0000}"/>
    <cellStyle name="Normal 2 4 46" xfId="3179" xr:uid="{00000000-0005-0000-0000-00005D0C0000}"/>
    <cellStyle name="Normal 2 4 47" xfId="3180" xr:uid="{00000000-0005-0000-0000-00005E0C0000}"/>
    <cellStyle name="Normal 2 4 48" xfId="3181" xr:uid="{00000000-0005-0000-0000-00005F0C0000}"/>
    <cellStyle name="Normal 2 4 49" xfId="3182" xr:uid="{00000000-0005-0000-0000-0000600C0000}"/>
    <cellStyle name="Normal 2 4 5" xfId="3183" xr:uid="{00000000-0005-0000-0000-0000610C0000}"/>
    <cellStyle name="Normal 2 4 50" xfId="3184" xr:uid="{00000000-0005-0000-0000-0000620C0000}"/>
    <cellStyle name="Normal 2 4 51" xfId="3185" xr:uid="{00000000-0005-0000-0000-0000630C0000}"/>
    <cellStyle name="Normal 2 4 52" xfId="3186" xr:uid="{00000000-0005-0000-0000-0000640C0000}"/>
    <cellStyle name="Normal 2 4 53" xfId="3187" xr:uid="{00000000-0005-0000-0000-0000650C0000}"/>
    <cellStyle name="Normal 2 4 54" xfId="3188" xr:uid="{00000000-0005-0000-0000-0000660C0000}"/>
    <cellStyle name="Normal 2 4 55" xfId="3189" xr:uid="{00000000-0005-0000-0000-0000670C0000}"/>
    <cellStyle name="Normal 2 4 56" xfId="3190" xr:uid="{00000000-0005-0000-0000-0000680C0000}"/>
    <cellStyle name="Normal 2 4 57" xfId="3191" xr:uid="{00000000-0005-0000-0000-0000690C0000}"/>
    <cellStyle name="Normal 2 4 58" xfId="3192" xr:uid="{00000000-0005-0000-0000-00006A0C0000}"/>
    <cellStyle name="Normal 2 4 59" xfId="3193" xr:uid="{00000000-0005-0000-0000-00006B0C0000}"/>
    <cellStyle name="Normal 2 4 6" xfId="3194" xr:uid="{00000000-0005-0000-0000-00006C0C0000}"/>
    <cellStyle name="Normal 2 4 60" xfId="3195" xr:uid="{00000000-0005-0000-0000-00006D0C0000}"/>
    <cellStyle name="Normal 2 4 61" xfId="3196" xr:uid="{00000000-0005-0000-0000-00006E0C0000}"/>
    <cellStyle name="Normal 2 4 62" xfId="3197" xr:uid="{00000000-0005-0000-0000-00006F0C0000}"/>
    <cellStyle name="Normal 2 4 63" xfId="3198" xr:uid="{00000000-0005-0000-0000-0000700C0000}"/>
    <cellStyle name="Normal 2 4 64" xfId="3199" xr:uid="{00000000-0005-0000-0000-0000710C0000}"/>
    <cellStyle name="Normal 2 4 65" xfId="3200" xr:uid="{00000000-0005-0000-0000-0000720C0000}"/>
    <cellStyle name="Normal 2 4 66" xfId="3201" xr:uid="{00000000-0005-0000-0000-0000730C0000}"/>
    <cellStyle name="Normal 2 4 67" xfId="3202" xr:uid="{00000000-0005-0000-0000-0000740C0000}"/>
    <cellStyle name="Normal 2 4 68" xfId="3203" xr:uid="{00000000-0005-0000-0000-0000750C0000}"/>
    <cellStyle name="Normal 2 4 69" xfId="3204" xr:uid="{00000000-0005-0000-0000-0000760C0000}"/>
    <cellStyle name="Normal 2 4 7" xfId="3205" xr:uid="{00000000-0005-0000-0000-0000770C0000}"/>
    <cellStyle name="Normal 2 4 70" xfId="3206" xr:uid="{00000000-0005-0000-0000-0000780C0000}"/>
    <cellStyle name="Normal 2 4 71" xfId="3207" xr:uid="{00000000-0005-0000-0000-0000790C0000}"/>
    <cellStyle name="Normal 2 4 72" xfId="3208" xr:uid="{00000000-0005-0000-0000-00007A0C0000}"/>
    <cellStyle name="Normal 2 4 73" xfId="3209" xr:uid="{00000000-0005-0000-0000-00007B0C0000}"/>
    <cellStyle name="Normal 2 4 74" xfId="3210" xr:uid="{00000000-0005-0000-0000-00007C0C0000}"/>
    <cellStyle name="Normal 2 4 75" xfId="3211" xr:uid="{00000000-0005-0000-0000-00007D0C0000}"/>
    <cellStyle name="Normal 2 4 76" xfId="3212" xr:uid="{00000000-0005-0000-0000-00007E0C0000}"/>
    <cellStyle name="Normal 2 4 77" xfId="3213" xr:uid="{00000000-0005-0000-0000-00007F0C0000}"/>
    <cellStyle name="Normal 2 4 78" xfId="3214" xr:uid="{00000000-0005-0000-0000-0000800C0000}"/>
    <cellStyle name="Normal 2 4 79" xfId="3215" xr:uid="{00000000-0005-0000-0000-0000810C0000}"/>
    <cellStyle name="Normal 2 4 8" xfId="3216" xr:uid="{00000000-0005-0000-0000-0000820C0000}"/>
    <cellStyle name="Normal 2 4 80" xfId="3217" xr:uid="{00000000-0005-0000-0000-0000830C0000}"/>
    <cellStyle name="Normal 2 4 81" xfId="3218" xr:uid="{00000000-0005-0000-0000-0000840C0000}"/>
    <cellStyle name="Normal 2 4 82" xfId="3219" xr:uid="{00000000-0005-0000-0000-0000850C0000}"/>
    <cellStyle name="Normal 2 4 83" xfId="3220" xr:uid="{00000000-0005-0000-0000-0000860C0000}"/>
    <cellStyle name="Normal 2 4 84" xfId="3221" xr:uid="{00000000-0005-0000-0000-0000870C0000}"/>
    <cellStyle name="Normal 2 4 85" xfId="3222" xr:uid="{00000000-0005-0000-0000-0000880C0000}"/>
    <cellStyle name="Normal 2 4 86" xfId="3223" xr:uid="{00000000-0005-0000-0000-0000890C0000}"/>
    <cellStyle name="Normal 2 4 87" xfId="3224" xr:uid="{00000000-0005-0000-0000-00008A0C0000}"/>
    <cellStyle name="Normal 2 4 88" xfId="3225" xr:uid="{00000000-0005-0000-0000-00008B0C0000}"/>
    <cellStyle name="Normal 2 4 89" xfId="3226" xr:uid="{00000000-0005-0000-0000-00008C0C0000}"/>
    <cellStyle name="Normal 2 4 9" xfId="3227" xr:uid="{00000000-0005-0000-0000-00008D0C0000}"/>
    <cellStyle name="Normal 2 4 90" xfId="3228" xr:uid="{00000000-0005-0000-0000-00008E0C0000}"/>
    <cellStyle name="Normal 2 4 91" xfId="3229" xr:uid="{00000000-0005-0000-0000-00008F0C0000}"/>
    <cellStyle name="Normal 2 4 92" xfId="3230" xr:uid="{00000000-0005-0000-0000-0000900C0000}"/>
    <cellStyle name="Normal 2 4 93" xfId="3231" xr:uid="{00000000-0005-0000-0000-0000910C0000}"/>
    <cellStyle name="Normal 2 4 94" xfId="3232" xr:uid="{00000000-0005-0000-0000-0000920C0000}"/>
    <cellStyle name="Normal 2 4 95" xfId="3233" xr:uid="{00000000-0005-0000-0000-0000930C0000}"/>
    <cellStyle name="Normal 2 4 96" xfId="3234" xr:uid="{00000000-0005-0000-0000-0000940C0000}"/>
    <cellStyle name="Normal 2 4 97" xfId="3235" xr:uid="{00000000-0005-0000-0000-0000950C0000}"/>
    <cellStyle name="Normal 2 4 98" xfId="3236" xr:uid="{00000000-0005-0000-0000-0000960C0000}"/>
    <cellStyle name="Normal 2 4 99" xfId="3237" xr:uid="{00000000-0005-0000-0000-0000970C0000}"/>
    <cellStyle name="Normal 2 40" xfId="3238" xr:uid="{00000000-0005-0000-0000-0000980C0000}"/>
    <cellStyle name="Normal 2 40 2" xfId="3239" xr:uid="{00000000-0005-0000-0000-0000990C0000}"/>
    <cellStyle name="Normal 2 40 2 2" xfId="3240" xr:uid="{00000000-0005-0000-0000-00009A0C0000}"/>
    <cellStyle name="Normal 2 40 2 3" xfId="3241" xr:uid="{00000000-0005-0000-0000-00009B0C0000}"/>
    <cellStyle name="Normal 2 40 3" xfId="3242" xr:uid="{00000000-0005-0000-0000-00009C0C0000}"/>
    <cellStyle name="Normal 2 41" xfId="3243" xr:uid="{00000000-0005-0000-0000-00009D0C0000}"/>
    <cellStyle name="Normal 2 41 2" xfId="3244" xr:uid="{00000000-0005-0000-0000-00009E0C0000}"/>
    <cellStyle name="Normal 2 41 3" xfId="3245" xr:uid="{00000000-0005-0000-0000-00009F0C0000}"/>
    <cellStyle name="Normal 2 42" xfId="3246" xr:uid="{00000000-0005-0000-0000-0000A00C0000}"/>
    <cellStyle name="Normal 2 42 2" xfId="3247" xr:uid="{00000000-0005-0000-0000-0000A10C0000}"/>
    <cellStyle name="Normal 2 42 3" xfId="3248" xr:uid="{00000000-0005-0000-0000-0000A20C0000}"/>
    <cellStyle name="Normal 2 43" xfId="3249" xr:uid="{00000000-0005-0000-0000-0000A30C0000}"/>
    <cellStyle name="Normal 2 43 2" xfId="3250" xr:uid="{00000000-0005-0000-0000-0000A40C0000}"/>
    <cellStyle name="Normal 2 43 2 2" xfId="3251" xr:uid="{00000000-0005-0000-0000-0000A50C0000}"/>
    <cellStyle name="Normal 2 43 2 3" xfId="3252" xr:uid="{00000000-0005-0000-0000-0000A60C0000}"/>
    <cellStyle name="Normal 2 43 3" xfId="3253" xr:uid="{00000000-0005-0000-0000-0000A70C0000}"/>
    <cellStyle name="Normal 2 44" xfId="3254" xr:uid="{00000000-0005-0000-0000-0000A80C0000}"/>
    <cellStyle name="Normal 2 44 2" xfId="3255" xr:uid="{00000000-0005-0000-0000-0000A90C0000}"/>
    <cellStyle name="Normal 2 44 2 2" xfId="3256" xr:uid="{00000000-0005-0000-0000-0000AA0C0000}"/>
    <cellStyle name="Normal 2 44 2 3" xfId="3257" xr:uid="{00000000-0005-0000-0000-0000AB0C0000}"/>
    <cellStyle name="Normal 2 44 3" xfId="3258" xr:uid="{00000000-0005-0000-0000-0000AC0C0000}"/>
    <cellStyle name="Normal 2 45" xfId="3259" xr:uid="{00000000-0005-0000-0000-0000AD0C0000}"/>
    <cellStyle name="Normal 2 45 2" xfId="3260" xr:uid="{00000000-0005-0000-0000-0000AE0C0000}"/>
    <cellStyle name="Normal 2 45 3" xfId="3261" xr:uid="{00000000-0005-0000-0000-0000AF0C0000}"/>
    <cellStyle name="Normal 2 46" xfId="3262" xr:uid="{00000000-0005-0000-0000-0000B00C0000}"/>
    <cellStyle name="Normal 2 46 2" xfId="3263" xr:uid="{00000000-0005-0000-0000-0000B10C0000}"/>
    <cellStyle name="Normal 2 46 3" xfId="3264" xr:uid="{00000000-0005-0000-0000-0000B20C0000}"/>
    <cellStyle name="Normal 2 47" xfId="3265" xr:uid="{00000000-0005-0000-0000-0000B30C0000}"/>
    <cellStyle name="Normal 2 47 2" xfId="3266" xr:uid="{00000000-0005-0000-0000-0000B40C0000}"/>
    <cellStyle name="Normal 2 47 2 2" xfId="3267" xr:uid="{00000000-0005-0000-0000-0000B50C0000}"/>
    <cellStyle name="Normal 2 47 2 3" xfId="3268" xr:uid="{00000000-0005-0000-0000-0000B60C0000}"/>
    <cellStyle name="Normal 2 47 3" xfId="3269" xr:uid="{00000000-0005-0000-0000-0000B70C0000}"/>
    <cellStyle name="Normal 2 48" xfId="3270" xr:uid="{00000000-0005-0000-0000-0000B80C0000}"/>
    <cellStyle name="Normal 2 48 2" xfId="3271" xr:uid="{00000000-0005-0000-0000-0000B90C0000}"/>
    <cellStyle name="Normal 2 48 2 2" xfId="3272" xr:uid="{00000000-0005-0000-0000-0000BA0C0000}"/>
    <cellStyle name="Normal 2 48 2 3" xfId="3273" xr:uid="{00000000-0005-0000-0000-0000BB0C0000}"/>
    <cellStyle name="Normal 2 48 3" xfId="3274" xr:uid="{00000000-0005-0000-0000-0000BC0C0000}"/>
    <cellStyle name="Normal 2 49" xfId="3275" xr:uid="{00000000-0005-0000-0000-0000BD0C0000}"/>
    <cellStyle name="Normal 2 49 2" xfId="3276" xr:uid="{00000000-0005-0000-0000-0000BE0C0000}"/>
    <cellStyle name="Normal 2 49 3" xfId="3277" xr:uid="{00000000-0005-0000-0000-0000BF0C0000}"/>
    <cellStyle name="Normal 2 5" xfId="3278" xr:uid="{00000000-0005-0000-0000-0000C00C0000}"/>
    <cellStyle name="Normal 2 5 2" xfId="3279" xr:uid="{00000000-0005-0000-0000-0000C10C0000}"/>
    <cellStyle name="Normal 2 5 2 2" xfId="3280" xr:uid="{00000000-0005-0000-0000-0000C20C0000}"/>
    <cellStyle name="Normal 2 5 3" xfId="3281" xr:uid="{00000000-0005-0000-0000-0000C30C0000}"/>
    <cellStyle name="Normal 2 5 4" xfId="3282" xr:uid="{00000000-0005-0000-0000-0000C40C0000}"/>
    <cellStyle name="Normal 2 5 5" xfId="3283" xr:uid="{00000000-0005-0000-0000-0000C50C0000}"/>
    <cellStyle name="Normal 2 5 6" xfId="3284" xr:uid="{00000000-0005-0000-0000-0000C60C0000}"/>
    <cellStyle name="Normal 2 5 7" xfId="3285" xr:uid="{00000000-0005-0000-0000-0000C70C0000}"/>
    <cellStyle name="Normal 2 5 8" xfId="3286" xr:uid="{00000000-0005-0000-0000-0000C80C0000}"/>
    <cellStyle name="Normal 2 5 9" xfId="3287" xr:uid="{00000000-0005-0000-0000-0000C90C0000}"/>
    <cellStyle name="Normal 2 50" xfId="3288" xr:uid="{00000000-0005-0000-0000-0000CA0C0000}"/>
    <cellStyle name="Normal 2 50 2" xfId="3289" xr:uid="{00000000-0005-0000-0000-0000CB0C0000}"/>
    <cellStyle name="Normal 2 50 3" xfId="3290" xr:uid="{00000000-0005-0000-0000-0000CC0C0000}"/>
    <cellStyle name="Normal 2 51" xfId="3291" xr:uid="{00000000-0005-0000-0000-0000CD0C0000}"/>
    <cellStyle name="Normal 2 51 2" xfId="3292" xr:uid="{00000000-0005-0000-0000-0000CE0C0000}"/>
    <cellStyle name="Normal 2 51 2 2" xfId="3293" xr:uid="{00000000-0005-0000-0000-0000CF0C0000}"/>
    <cellStyle name="Normal 2 51 2 3" xfId="3294" xr:uid="{00000000-0005-0000-0000-0000D00C0000}"/>
    <cellStyle name="Normal 2 51 3" xfId="3295" xr:uid="{00000000-0005-0000-0000-0000D10C0000}"/>
    <cellStyle name="Normal 2 52" xfId="3296" xr:uid="{00000000-0005-0000-0000-0000D20C0000}"/>
    <cellStyle name="Normal 2 52 2" xfId="3297" xr:uid="{00000000-0005-0000-0000-0000D30C0000}"/>
    <cellStyle name="Normal 2 52 2 2" xfId="3298" xr:uid="{00000000-0005-0000-0000-0000D40C0000}"/>
    <cellStyle name="Normal 2 52 2 3" xfId="3299" xr:uid="{00000000-0005-0000-0000-0000D50C0000}"/>
    <cellStyle name="Normal 2 52 3" xfId="3300" xr:uid="{00000000-0005-0000-0000-0000D60C0000}"/>
    <cellStyle name="Normal 2 53" xfId="3301" xr:uid="{00000000-0005-0000-0000-0000D70C0000}"/>
    <cellStyle name="Normal 2 53 2" xfId="3302" xr:uid="{00000000-0005-0000-0000-0000D80C0000}"/>
    <cellStyle name="Normal 2 53 3" xfId="3303" xr:uid="{00000000-0005-0000-0000-0000D90C0000}"/>
    <cellStyle name="Normal 2 54" xfId="3304" xr:uid="{00000000-0005-0000-0000-0000DA0C0000}"/>
    <cellStyle name="Normal 2 54 2" xfId="3305" xr:uid="{00000000-0005-0000-0000-0000DB0C0000}"/>
    <cellStyle name="Normal 2 54 2 2" xfId="3306" xr:uid="{00000000-0005-0000-0000-0000DC0C0000}"/>
    <cellStyle name="Normal 2 54 2 3" xfId="3307" xr:uid="{00000000-0005-0000-0000-0000DD0C0000}"/>
    <cellStyle name="Normal 2 54 3" xfId="3308" xr:uid="{00000000-0005-0000-0000-0000DE0C0000}"/>
    <cellStyle name="Normal 2 55" xfId="3309" xr:uid="{00000000-0005-0000-0000-0000DF0C0000}"/>
    <cellStyle name="Normal 2 55 2" xfId="3310" xr:uid="{00000000-0005-0000-0000-0000E00C0000}"/>
    <cellStyle name="Normal 2 55 3" xfId="3311" xr:uid="{00000000-0005-0000-0000-0000E10C0000}"/>
    <cellStyle name="Normal 2 56" xfId="3312" xr:uid="{00000000-0005-0000-0000-0000E20C0000}"/>
    <cellStyle name="Normal 2 56 2" xfId="3313" xr:uid="{00000000-0005-0000-0000-0000E30C0000}"/>
    <cellStyle name="Normal 2 56 2 2" xfId="3314" xr:uid="{00000000-0005-0000-0000-0000E40C0000}"/>
    <cellStyle name="Normal 2 56 2 3" xfId="3315" xr:uid="{00000000-0005-0000-0000-0000E50C0000}"/>
    <cellStyle name="Normal 2 56 3" xfId="3316" xr:uid="{00000000-0005-0000-0000-0000E60C0000}"/>
    <cellStyle name="Normal 2 57" xfId="3317" xr:uid="{00000000-0005-0000-0000-0000E70C0000}"/>
    <cellStyle name="Normal 2 57 2" xfId="3318" xr:uid="{00000000-0005-0000-0000-0000E80C0000}"/>
    <cellStyle name="Normal 2 57 2 2" xfId="3319" xr:uid="{00000000-0005-0000-0000-0000E90C0000}"/>
    <cellStyle name="Normal 2 57 2 3" xfId="3320" xr:uid="{00000000-0005-0000-0000-0000EA0C0000}"/>
    <cellStyle name="Normal 2 57 3" xfId="3321" xr:uid="{00000000-0005-0000-0000-0000EB0C0000}"/>
    <cellStyle name="Normal 2 58" xfId="3322" xr:uid="{00000000-0005-0000-0000-0000EC0C0000}"/>
    <cellStyle name="Normal 2 58 2" xfId="3323" xr:uid="{00000000-0005-0000-0000-0000ED0C0000}"/>
    <cellStyle name="Normal 2 58 2 2" xfId="3324" xr:uid="{00000000-0005-0000-0000-0000EE0C0000}"/>
    <cellStyle name="Normal 2 58 2 3" xfId="3325" xr:uid="{00000000-0005-0000-0000-0000EF0C0000}"/>
    <cellStyle name="Normal 2 58 3" xfId="3326" xr:uid="{00000000-0005-0000-0000-0000F00C0000}"/>
    <cellStyle name="Normal 2 59" xfId="3327" xr:uid="{00000000-0005-0000-0000-0000F10C0000}"/>
    <cellStyle name="Normal 2 59 2" xfId="3328" xr:uid="{00000000-0005-0000-0000-0000F20C0000}"/>
    <cellStyle name="Normal 2 59 2 2" xfId="3329" xr:uid="{00000000-0005-0000-0000-0000F30C0000}"/>
    <cellStyle name="Normal 2 59 2 3" xfId="3330" xr:uid="{00000000-0005-0000-0000-0000F40C0000}"/>
    <cellStyle name="Normal 2 59 3" xfId="3331" xr:uid="{00000000-0005-0000-0000-0000F50C0000}"/>
    <cellStyle name="Normal 2 6" xfId="3332" xr:uid="{00000000-0005-0000-0000-0000F60C0000}"/>
    <cellStyle name="Normal 2 6 2" xfId="3333" xr:uid="{00000000-0005-0000-0000-0000F70C0000}"/>
    <cellStyle name="Normal 2 6 3" xfId="3334" xr:uid="{00000000-0005-0000-0000-0000F80C0000}"/>
    <cellStyle name="Normal 2 60" xfId="3335" xr:uid="{00000000-0005-0000-0000-0000F90C0000}"/>
    <cellStyle name="Normal 2 60 2" xfId="3336" xr:uid="{00000000-0005-0000-0000-0000FA0C0000}"/>
    <cellStyle name="Normal 2 60 2 2" xfId="3337" xr:uid="{00000000-0005-0000-0000-0000FB0C0000}"/>
    <cellStyle name="Normal 2 60 2 3" xfId="3338" xr:uid="{00000000-0005-0000-0000-0000FC0C0000}"/>
    <cellStyle name="Normal 2 60 3" xfId="3339" xr:uid="{00000000-0005-0000-0000-0000FD0C0000}"/>
    <cellStyle name="Normal 2 61" xfId="3340" xr:uid="{00000000-0005-0000-0000-0000FE0C0000}"/>
    <cellStyle name="Normal 2 61 2" xfId="3341" xr:uid="{00000000-0005-0000-0000-0000FF0C0000}"/>
    <cellStyle name="Normal 2 61 3" xfId="3342" xr:uid="{00000000-0005-0000-0000-0000000D0000}"/>
    <cellStyle name="Normal 2 62" xfId="3343" xr:uid="{00000000-0005-0000-0000-0000010D0000}"/>
    <cellStyle name="Normal 2 62 2" xfId="3344" xr:uid="{00000000-0005-0000-0000-0000020D0000}"/>
    <cellStyle name="Normal 2 62 3" xfId="3345" xr:uid="{00000000-0005-0000-0000-0000030D0000}"/>
    <cellStyle name="Normal 2 63" xfId="3346" xr:uid="{00000000-0005-0000-0000-0000040D0000}"/>
    <cellStyle name="Normal 2 63 2" xfId="3347" xr:uid="{00000000-0005-0000-0000-0000050D0000}"/>
    <cellStyle name="Normal 2 63 3" xfId="3348" xr:uid="{00000000-0005-0000-0000-0000060D0000}"/>
    <cellStyle name="Normal 2 64" xfId="3349" xr:uid="{00000000-0005-0000-0000-0000070D0000}"/>
    <cellStyle name="Normal 2 64 2" xfId="3350" xr:uid="{00000000-0005-0000-0000-0000080D0000}"/>
    <cellStyle name="Normal 2 64 3" xfId="3351" xr:uid="{00000000-0005-0000-0000-0000090D0000}"/>
    <cellStyle name="Normal 2 65" xfId="3352" xr:uid="{00000000-0005-0000-0000-00000A0D0000}"/>
    <cellStyle name="Normal 2 65 2" xfId="3353" xr:uid="{00000000-0005-0000-0000-00000B0D0000}"/>
    <cellStyle name="Normal 2 65 3" xfId="3354" xr:uid="{00000000-0005-0000-0000-00000C0D0000}"/>
    <cellStyle name="Normal 2 66" xfId="3355" xr:uid="{00000000-0005-0000-0000-00000D0D0000}"/>
    <cellStyle name="Normal 2 66 2" xfId="3356" xr:uid="{00000000-0005-0000-0000-00000E0D0000}"/>
    <cellStyle name="Normal 2 66 3" xfId="3357" xr:uid="{00000000-0005-0000-0000-00000F0D0000}"/>
    <cellStyle name="Normal 2 67" xfId="3358" xr:uid="{00000000-0005-0000-0000-0000100D0000}"/>
    <cellStyle name="Normal 2 67 2" xfId="3359" xr:uid="{00000000-0005-0000-0000-0000110D0000}"/>
    <cellStyle name="Normal 2 67 3" xfId="3360" xr:uid="{00000000-0005-0000-0000-0000120D0000}"/>
    <cellStyle name="Normal 2 68" xfId="3361" xr:uid="{00000000-0005-0000-0000-0000130D0000}"/>
    <cellStyle name="Normal 2 68 2" xfId="3362" xr:uid="{00000000-0005-0000-0000-0000140D0000}"/>
    <cellStyle name="Normal 2 68 3" xfId="3363" xr:uid="{00000000-0005-0000-0000-0000150D0000}"/>
    <cellStyle name="Normal 2 69" xfId="3364" xr:uid="{00000000-0005-0000-0000-0000160D0000}"/>
    <cellStyle name="Normal 2 69 2" xfId="3365" xr:uid="{00000000-0005-0000-0000-0000170D0000}"/>
    <cellStyle name="Normal 2 69 3" xfId="3366" xr:uid="{00000000-0005-0000-0000-0000180D0000}"/>
    <cellStyle name="Normal 2 7" xfId="3367" xr:uid="{00000000-0005-0000-0000-0000190D0000}"/>
    <cellStyle name="Normal 2 7 2" xfId="3368" xr:uid="{00000000-0005-0000-0000-00001A0D0000}"/>
    <cellStyle name="Normal 2 7 3" xfId="3369" xr:uid="{00000000-0005-0000-0000-00001B0D0000}"/>
    <cellStyle name="Normal 2 70" xfId="3370" xr:uid="{00000000-0005-0000-0000-00001C0D0000}"/>
    <cellStyle name="Normal 2 70 2" xfId="3371" xr:uid="{00000000-0005-0000-0000-00001D0D0000}"/>
    <cellStyle name="Normal 2 70 3" xfId="3372" xr:uid="{00000000-0005-0000-0000-00001E0D0000}"/>
    <cellStyle name="Normal 2 71" xfId="3373" xr:uid="{00000000-0005-0000-0000-00001F0D0000}"/>
    <cellStyle name="Normal 2 71 2" xfId="3374" xr:uid="{00000000-0005-0000-0000-0000200D0000}"/>
    <cellStyle name="Normal 2 71 3" xfId="3375" xr:uid="{00000000-0005-0000-0000-0000210D0000}"/>
    <cellStyle name="Normal 2 72" xfId="3376" xr:uid="{00000000-0005-0000-0000-0000220D0000}"/>
    <cellStyle name="Normal 2 72 2" xfId="3377" xr:uid="{00000000-0005-0000-0000-0000230D0000}"/>
    <cellStyle name="Normal 2 72 3" xfId="3378" xr:uid="{00000000-0005-0000-0000-0000240D0000}"/>
    <cellStyle name="Normal 2 73" xfId="3379" xr:uid="{00000000-0005-0000-0000-0000250D0000}"/>
    <cellStyle name="Normal 2 73 2" xfId="3380" xr:uid="{00000000-0005-0000-0000-0000260D0000}"/>
    <cellStyle name="Normal 2 73 3" xfId="3381" xr:uid="{00000000-0005-0000-0000-0000270D0000}"/>
    <cellStyle name="Normal 2 74" xfId="3382" xr:uid="{00000000-0005-0000-0000-0000280D0000}"/>
    <cellStyle name="Normal 2 74 2" xfId="3383" xr:uid="{00000000-0005-0000-0000-0000290D0000}"/>
    <cellStyle name="Normal 2 74 3" xfId="3384" xr:uid="{00000000-0005-0000-0000-00002A0D0000}"/>
    <cellStyle name="Normal 2 75" xfId="3385" xr:uid="{00000000-0005-0000-0000-00002B0D0000}"/>
    <cellStyle name="Normal 2 76" xfId="3386" xr:uid="{00000000-0005-0000-0000-00002C0D0000}"/>
    <cellStyle name="Normal 2 77" xfId="3387" xr:uid="{00000000-0005-0000-0000-00002D0D0000}"/>
    <cellStyle name="Normal 2 78" xfId="3388" xr:uid="{00000000-0005-0000-0000-00002E0D0000}"/>
    <cellStyle name="Normal 2 79" xfId="3389" xr:uid="{00000000-0005-0000-0000-00002F0D0000}"/>
    <cellStyle name="Normal 2 79 2" xfId="3390" xr:uid="{00000000-0005-0000-0000-0000300D0000}"/>
    <cellStyle name="Normal 2 79 3" xfId="3391" xr:uid="{00000000-0005-0000-0000-0000310D0000}"/>
    <cellStyle name="Normal 2 8" xfId="3392" xr:uid="{00000000-0005-0000-0000-0000320D0000}"/>
    <cellStyle name="Normal 2 8 2" xfId="3393" xr:uid="{00000000-0005-0000-0000-0000330D0000}"/>
    <cellStyle name="Normal 2 8 3" xfId="3394" xr:uid="{00000000-0005-0000-0000-0000340D0000}"/>
    <cellStyle name="Normal 2 80" xfId="3395" xr:uid="{00000000-0005-0000-0000-0000350D0000}"/>
    <cellStyle name="Normal 2 81" xfId="3396" xr:uid="{00000000-0005-0000-0000-0000360D0000}"/>
    <cellStyle name="Normal 2 82" xfId="3397" xr:uid="{00000000-0005-0000-0000-0000370D0000}"/>
    <cellStyle name="Normal 2 83" xfId="3398" xr:uid="{00000000-0005-0000-0000-0000380D0000}"/>
    <cellStyle name="Normal 2 84" xfId="3399" xr:uid="{00000000-0005-0000-0000-0000390D0000}"/>
    <cellStyle name="Normal 2 85" xfId="3400" xr:uid="{00000000-0005-0000-0000-00003A0D0000}"/>
    <cellStyle name="Normal 2 86" xfId="3401" xr:uid="{00000000-0005-0000-0000-00003B0D0000}"/>
    <cellStyle name="Normal 2 87" xfId="3402" xr:uid="{00000000-0005-0000-0000-00003C0D0000}"/>
    <cellStyle name="Normal 2 88" xfId="3403" xr:uid="{00000000-0005-0000-0000-00003D0D0000}"/>
    <cellStyle name="Normal 2 89" xfId="3404" xr:uid="{00000000-0005-0000-0000-00003E0D0000}"/>
    <cellStyle name="Normal 2 9" xfId="3405" xr:uid="{00000000-0005-0000-0000-00003F0D0000}"/>
    <cellStyle name="Normal 2 9 2" xfId="3406" xr:uid="{00000000-0005-0000-0000-0000400D0000}"/>
    <cellStyle name="Normal 2 9 3" xfId="3407" xr:uid="{00000000-0005-0000-0000-0000410D0000}"/>
    <cellStyle name="Normal 2 90" xfId="3408" xr:uid="{00000000-0005-0000-0000-0000420D0000}"/>
    <cellStyle name="Normal 2 91" xfId="3409" xr:uid="{00000000-0005-0000-0000-0000430D0000}"/>
    <cellStyle name="Normal 2 92" xfId="3410" xr:uid="{00000000-0005-0000-0000-0000440D0000}"/>
    <cellStyle name="Normal 2 93" xfId="3411" xr:uid="{00000000-0005-0000-0000-0000450D0000}"/>
    <cellStyle name="Normal 2 94" xfId="3412" xr:uid="{00000000-0005-0000-0000-0000460D0000}"/>
    <cellStyle name="Normal 2 95" xfId="3413" xr:uid="{00000000-0005-0000-0000-0000470D0000}"/>
    <cellStyle name="Normal 2 96" xfId="3414" xr:uid="{00000000-0005-0000-0000-0000480D0000}"/>
    <cellStyle name="Normal 2 97" xfId="3415" xr:uid="{00000000-0005-0000-0000-0000490D0000}"/>
    <cellStyle name="Normal 2 98" xfId="3416" xr:uid="{00000000-0005-0000-0000-00004A0D0000}"/>
    <cellStyle name="Normal 2 99" xfId="3417" xr:uid="{00000000-0005-0000-0000-00004B0D0000}"/>
    <cellStyle name="Normal 20" xfId="3418" xr:uid="{00000000-0005-0000-0000-00004C0D0000}"/>
    <cellStyle name="Normal 20 2" xfId="3419" xr:uid="{00000000-0005-0000-0000-00004D0D0000}"/>
    <cellStyle name="Normal 20 3" xfId="3420" xr:uid="{00000000-0005-0000-0000-00004E0D0000}"/>
    <cellStyle name="Normal 20 4" xfId="3421" xr:uid="{00000000-0005-0000-0000-00004F0D0000}"/>
    <cellStyle name="Normal 21" xfId="3422" xr:uid="{00000000-0005-0000-0000-0000500D0000}"/>
    <cellStyle name="Normal 21 2" xfId="3423" xr:uid="{00000000-0005-0000-0000-0000510D0000}"/>
    <cellStyle name="Normal 21 3" xfId="3424" xr:uid="{00000000-0005-0000-0000-0000520D0000}"/>
    <cellStyle name="Normal 22" xfId="3425" xr:uid="{00000000-0005-0000-0000-0000530D0000}"/>
    <cellStyle name="Normal 22 2" xfId="3426" xr:uid="{00000000-0005-0000-0000-0000540D0000}"/>
    <cellStyle name="Normal 22 3" xfId="3427" xr:uid="{00000000-0005-0000-0000-0000550D0000}"/>
    <cellStyle name="Normal 22 4" xfId="3428" xr:uid="{00000000-0005-0000-0000-0000560D0000}"/>
    <cellStyle name="Normal 23" xfId="3429" xr:uid="{00000000-0005-0000-0000-0000570D0000}"/>
    <cellStyle name="Normal 23 2" xfId="3430" xr:uid="{00000000-0005-0000-0000-0000580D0000}"/>
    <cellStyle name="Normal 23 3" xfId="3431" xr:uid="{00000000-0005-0000-0000-0000590D0000}"/>
    <cellStyle name="Normal 23 4" xfId="3432" xr:uid="{00000000-0005-0000-0000-00005A0D0000}"/>
    <cellStyle name="Normal 24" xfId="3433" xr:uid="{00000000-0005-0000-0000-00005B0D0000}"/>
    <cellStyle name="Normal 24 2" xfId="3434" xr:uid="{00000000-0005-0000-0000-00005C0D0000}"/>
    <cellStyle name="Normal 24 3" xfId="3435" xr:uid="{00000000-0005-0000-0000-00005D0D0000}"/>
    <cellStyle name="Normal 24 4" xfId="3436" xr:uid="{00000000-0005-0000-0000-00005E0D0000}"/>
    <cellStyle name="Normal 25" xfId="3437" xr:uid="{00000000-0005-0000-0000-00005F0D0000}"/>
    <cellStyle name="Normal 25 10" xfId="3438" xr:uid="{00000000-0005-0000-0000-0000600D0000}"/>
    <cellStyle name="Normal 25 2" xfId="3439" xr:uid="{00000000-0005-0000-0000-0000610D0000}"/>
    <cellStyle name="Normal 25 2 2" xfId="3440" xr:uid="{00000000-0005-0000-0000-0000620D0000}"/>
    <cellStyle name="Normal 25 2 3" xfId="3441" xr:uid="{00000000-0005-0000-0000-0000630D0000}"/>
    <cellStyle name="Normal 25 3" xfId="3442" xr:uid="{00000000-0005-0000-0000-0000640D0000}"/>
    <cellStyle name="Normal 25 4" xfId="3443" xr:uid="{00000000-0005-0000-0000-0000650D0000}"/>
    <cellStyle name="Normal 25 5" xfId="3444" xr:uid="{00000000-0005-0000-0000-0000660D0000}"/>
    <cellStyle name="Normal 25 6" xfId="3445" xr:uid="{00000000-0005-0000-0000-0000670D0000}"/>
    <cellStyle name="Normal 25 7" xfId="3446" xr:uid="{00000000-0005-0000-0000-0000680D0000}"/>
    <cellStyle name="Normal 25 8" xfId="3447" xr:uid="{00000000-0005-0000-0000-0000690D0000}"/>
    <cellStyle name="Normal 25 9" xfId="3448" xr:uid="{00000000-0005-0000-0000-00006A0D0000}"/>
    <cellStyle name="Normal 26" xfId="3449" xr:uid="{00000000-0005-0000-0000-00006B0D0000}"/>
    <cellStyle name="Normal 26 2" xfId="3450" xr:uid="{00000000-0005-0000-0000-00006C0D0000}"/>
    <cellStyle name="Normal 26 3" xfId="3451" xr:uid="{00000000-0005-0000-0000-00006D0D0000}"/>
    <cellStyle name="Normal 26 4" xfId="3452" xr:uid="{00000000-0005-0000-0000-00006E0D0000}"/>
    <cellStyle name="Normal 27" xfId="3453" xr:uid="{00000000-0005-0000-0000-00006F0D0000}"/>
    <cellStyle name="Normal 27 2" xfId="3454" xr:uid="{00000000-0005-0000-0000-0000700D0000}"/>
    <cellStyle name="Normal 27 3" xfId="3455" xr:uid="{00000000-0005-0000-0000-0000710D0000}"/>
    <cellStyle name="Normal 27 4" xfId="3456" xr:uid="{00000000-0005-0000-0000-0000720D0000}"/>
    <cellStyle name="Normal 28" xfId="3457" xr:uid="{00000000-0005-0000-0000-0000730D0000}"/>
    <cellStyle name="Normal 28 2" xfId="3458" xr:uid="{00000000-0005-0000-0000-0000740D0000}"/>
    <cellStyle name="Normal 28 3" xfId="3459" xr:uid="{00000000-0005-0000-0000-0000750D0000}"/>
    <cellStyle name="Normal 28 4" xfId="3460" xr:uid="{00000000-0005-0000-0000-0000760D0000}"/>
    <cellStyle name="Normal 29" xfId="3461" xr:uid="{00000000-0005-0000-0000-0000770D0000}"/>
    <cellStyle name="Normal 29 2" xfId="3462" xr:uid="{00000000-0005-0000-0000-0000780D0000}"/>
    <cellStyle name="Normal 29 3" xfId="3463" xr:uid="{00000000-0005-0000-0000-0000790D0000}"/>
    <cellStyle name="Normal 29 4" xfId="3464" xr:uid="{00000000-0005-0000-0000-00007A0D0000}"/>
    <cellStyle name="Normal 3" xfId="4" xr:uid="{00000000-0005-0000-0000-00007B0D0000}"/>
    <cellStyle name="Normal 3 10" xfId="3465" xr:uid="{00000000-0005-0000-0000-00007C0D0000}"/>
    <cellStyle name="Normal 3 10 2" xfId="3466" xr:uid="{00000000-0005-0000-0000-00007D0D0000}"/>
    <cellStyle name="Normal 3 10 3" xfId="3467" xr:uid="{00000000-0005-0000-0000-00007E0D0000}"/>
    <cellStyle name="Normal 3 100" xfId="3468" xr:uid="{00000000-0005-0000-0000-00007F0D0000}"/>
    <cellStyle name="Normal 3 101" xfId="3469" xr:uid="{00000000-0005-0000-0000-0000800D0000}"/>
    <cellStyle name="Normal 3 102" xfId="3470" xr:uid="{00000000-0005-0000-0000-0000810D0000}"/>
    <cellStyle name="Normal 3 103" xfId="3471" xr:uid="{00000000-0005-0000-0000-0000820D0000}"/>
    <cellStyle name="Normal 3 104" xfId="3472" xr:uid="{00000000-0005-0000-0000-0000830D0000}"/>
    <cellStyle name="Normal 3 105" xfId="3473" xr:uid="{00000000-0005-0000-0000-0000840D0000}"/>
    <cellStyle name="Normal 3 106" xfId="3474" xr:uid="{00000000-0005-0000-0000-0000850D0000}"/>
    <cellStyle name="Normal 3 107" xfId="3475" xr:uid="{00000000-0005-0000-0000-0000860D0000}"/>
    <cellStyle name="Normal 3 108" xfId="3476" xr:uid="{00000000-0005-0000-0000-0000870D0000}"/>
    <cellStyle name="Normal 3 109" xfId="3477" xr:uid="{00000000-0005-0000-0000-0000880D0000}"/>
    <cellStyle name="Normal 3 11" xfId="3478" xr:uid="{00000000-0005-0000-0000-0000890D0000}"/>
    <cellStyle name="Normal 3 11 2" xfId="3479" xr:uid="{00000000-0005-0000-0000-00008A0D0000}"/>
    <cellStyle name="Normal 3 11 3" xfId="3480" xr:uid="{00000000-0005-0000-0000-00008B0D0000}"/>
    <cellStyle name="Normal 3 110" xfId="3481" xr:uid="{00000000-0005-0000-0000-00008C0D0000}"/>
    <cellStyle name="Normal 3 111" xfId="3482" xr:uid="{00000000-0005-0000-0000-00008D0D0000}"/>
    <cellStyle name="Normal 3 112" xfId="3483" xr:uid="{00000000-0005-0000-0000-00008E0D0000}"/>
    <cellStyle name="Normal 3 113" xfId="3484" xr:uid="{00000000-0005-0000-0000-00008F0D0000}"/>
    <cellStyle name="Normal 3 114" xfId="3485" xr:uid="{00000000-0005-0000-0000-0000900D0000}"/>
    <cellStyle name="Normal 3 115" xfId="3486" xr:uid="{00000000-0005-0000-0000-0000910D0000}"/>
    <cellStyle name="Normal 3 116" xfId="3487" xr:uid="{00000000-0005-0000-0000-0000920D0000}"/>
    <cellStyle name="Normal 3 117" xfId="3488" xr:uid="{00000000-0005-0000-0000-0000930D0000}"/>
    <cellStyle name="Normal 3 118" xfId="3489" xr:uid="{00000000-0005-0000-0000-0000940D0000}"/>
    <cellStyle name="Normal 3 119" xfId="3490" xr:uid="{00000000-0005-0000-0000-0000950D0000}"/>
    <cellStyle name="Normal 3 12" xfId="3491" xr:uid="{00000000-0005-0000-0000-0000960D0000}"/>
    <cellStyle name="Normal 3 12 2" xfId="3492" xr:uid="{00000000-0005-0000-0000-0000970D0000}"/>
    <cellStyle name="Normal 3 12 3" xfId="3493" xr:uid="{00000000-0005-0000-0000-0000980D0000}"/>
    <cellStyle name="Normal 3 120" xfId="3494" xr:uid="{00000000-0005-0000-0000-0000990D0000}"/>
    <cellStyle name="Normal 3 121" xfId="3495" xr:uid="{00000000-0005-0000-0000-00009A0D0000}"/>
    <cellStyle name="Normal 3 122" xfId="3496" xr:uid="{00000000-0005-0000-0000-00009B0D0000}"/>
    <cellStyle name="Normal 3 123" xfId="3497" xr:uid="{00000000-0005-0000-0000-00009C0D0000}"/>
    <cellStyle name="Normal 3 124" xfId="3498" xr:uid="{00000000-0005-0000-0000-00009D0D0000}"/>
    <cellStyle name="Normal 3 125" xfId="3499" xr:uid="{00000000-0005-0000-0000-00009E0D0000}"/>
    <cellStyle name="Normal 3 126" xfId="3500" xr:uid="{00000000-0005-0000-0000-00009F0D0000}"/>
    <cellStyle name="Normal 3 127" xfId="3501" xr:uid="{00000000-0005-0000-0000-0000A00D0000}"/>
    <cellStyle name="Normal 3 128" xfId="3502" xr:uid="{00000000-0005-0000-0000-0000A10D0000}"/>
    <cellStyle name="Normal 3 129" xfId="3503" xr:uid="{00000000-0005-0000-0000-0000A20D0000}"/>
    <cellStyle name="Normal 3 13" xfId="3504" xr:uid="{00000000-0005-0000-0000-0000A30D0000}"/>
    <cellStyle name="Normal 3 13 2" xfId="3505" xr:uid="{00000000-0005-0000-0000-0000A40D0000}"/>
    <cellStyle name="Normal 3 13 3" xfId="3506" xr:uid="{00000000-0005-0000-0000-0000A50D0000}"/>
    <cellStyle name="Normal 3 130" xfId="3507" xr:uid="{00000000-0005-0000-0000-0000A60D0000}"/>
    <cellStyle name="Normal 3 131" xfId="3508" xr:uid="{00000000-0005-0000-0000-0000A70D0000}"/>
    <cellStyle name="Normal 3 132" xfId="3509" xr:uid="{00000000-0005-0000-0000-0000A80D0000}"/>
    <cellStyle name="Normal 3 133" xfId="3510" xr:uid="{00000000-0005-0000-0000-0000A90D0000}"/>
    <cellStyle name="Normal 3 134" xfId="3511" xr:uid="{00000000-0005-0000-0000-0000AA0D0000}"/>
    <cellStyle name="Normal 3 135" xfId="3512" xr:uid="{00000000-0005-0000-0000-0000AB0D0000}"/>
    <cellStyle name="Normal 3 136" xfId="3513" xr:uid="{00000000-0005-0000-0000-0000AC0D0000}"/>
    <cellStyle name="Normal 3 137" xfId="3514" xr:uid="{00000000-0005-0000-0000-0000AD0D0000}"/>
    <cellStyle name="Normal 3 138" xfId="3515" xr:uid="{00000000-0005-0000-0000-0000AE0D0000}"/>
    <cellStyle name="Normal 3 139" xfId="3516" xr:uid="{00000000-0005-0000-0000-0000AF0D0000}"/>
    <cellStyle name="Normal 3 14" xfId="3517" xr:uid="{00000000-0005-0000-0000-0000B00D0000}"/>
    <cellStyle name="Normal 3 14 2" xfId="3518" xr:uid="{00000000-0005-0000-0000-0000B10D0000}"/>
    <cellStyle name="Normal 3 14 3" xfId="3519" xr:uid="{00000000-0005-0000-0000-0000B20D0000}"/>
    <cellStyle name="Normal 3 140" xfId="3520" xr:uid="{00000000-0005-0000-0000-0000B30D0000}"/>
    <cellStyle name="Normal 3 141" xfId="3521" xr:uid="{00000000-0005-0000-0000-0000B40D0000}"/>
    <cellStyle name="Normal 3 142" xfId="3522" xr:uid="{00000000-0005-0000-0000-0000B50D0000}"/>
    <cellStyle name="Normal 3 143" xfId="3523" xr:uid="{00000000-0005-0000-0000-0000B60D0000}"/>
    <cellStyle name="Normal 3 144" xfId="3524" xr:uid="{00000000-0005-0000-0000-0000B70D0000}"/>
    <cellStyle name="Normal 3 145" xfId="3525" xr:uid="{00000000-0005-0000-0000-0000B80D0000}"/>
    <cellStyle name="Normal 3 146" xfId="3526" xr:uid="{00000000-0005-0000-0000-0000B90D0000}"/>
    <cellStyle name="Normal 3 147" xfId="3527" xr:uid="{00000000-0005-0000-0000-0000BA0D0000}"/>
    <cellStyle name="Normal 3 148" xfId="3528" xr:uid="{00000000-0005-0000-0000-0000BB0D0000}"/>
    <cellStyle name="Normal 3 149" xfId="3529" xr:uid="{00000000-0005-0000-0000-0000BC0D0000}"/>
    <cellStyle name="Normal 3 15" xfId="3530" xr:uid="{00000000-0005-0000-0000-0000BD0D0000}"/>
    <cellStyle name="Normal 3 15 2" xfId="3531" xr:uid="{00000000-0005-0000-0000-0000BE0D0000}"/>
    <cellStyle name="Normal 3 15 3" xfId="3532" xr:uid="{00000000-0005-0000-0000-0000BF0D0000}"/>
    <cellStyle name="Normal 3 150" xfId="3533" xr:uid="{00000000-0005-0000-0000-0000C00D0000}"/>
    <cellStyle name="Normal 3 151" xfId="3534" xr:uid="{00000000-0005-0000-0000-0000C10D0000}"/>
    <cellStyle name="Normal 3 152" xfId="3535" xr:uid="{00000000-0005-0000-0000-0000C20D0000}"/>
    <cellStyle name="Normal 3 153" xfId="3536" xr:uid="{00000000-0005-0000-0000-0000C30D0000}"/>
    <cellStyle name="Normal 3 154" xfId="3537" xr:uid="{00000000-0005-0000-0000-0000C40D0000}"/>
    <cellStyle name="Normal 3 155" xfId="3538" xr:uid="{00000000-0005-0000-0000-0000C50D0000}"/>
    <cellStyle name="Normal 3 156" xfId="3539" xr:uid="{00000000-0005-0000-0000-0000C60D0000}"/>
    <cellStyle name="Normal 3 157" xfId="3540" xr:uid="{00000000-0005-0000-0000-0000C70D0000}"/>
    <cellStyle name="Normal 3 158" xfId="3541" xr:uid="{00000000-0005-0000-0000-0000C80D0000}"/>
    <cellStyle name="Normal 3 159" xfId="3542" xr:uid="{00000000-0005-0000-0000-0000C90D0000}"/>
    <cellStyle name="Normal 3 16" xfId="3543" xr:uid="{00000000-0005-0000-0000-0000CA0D0000}"/>
    <cellStyle name="Normal 3 16 2" xfId="3544" xr:uid="{00000000-0005-0000-0000-0000CB0D0000}"/>
    <cellStyle name="Normal 3 16 3" xfId="3545" xr:uid="{00000000-0005-0000-0000-0000CC0D0000}"/>
    <cellStyle name="Normal 3 160" xfId="3546" xr:uid="{00000000-0005-0000-0000-0000CD0D0000}"/>
    <cellStyle name="Normal 3 161" xfId="3547" xr:uid="{00000000-0005-0000-0000-0000CE0D0000}"/>
    <cellStyle name="Normal 3 162" xfId="3548" xr:uid="{00000000-0005-0000-0000-0000CF0D0000}"/>
    <cellStyle name="Normal 3 163" xfId="3549" xr:uid="{00000000-0005-0000-0000-0000D00D0000}"/>
    <cellStyle name="Normal 3 164" xfId="3550" xr:uid="{00000000-0005-0000-0000-0000D10D0000}"/>
    <cellStyle name="Normal 3 165" xfId="3551" xr:uid="{00000000-0005-0000-0000-0000D20D0000}"/>
    <cellStyle name="Normal 3 166" xfId="3552" xr:uid="{00000000-0005-0000-0000-0000D30D0000}"/>
    <cellStyle name="Normal 3 167" xfId="3553" xr:uid="{00000000-0005-0000-0000-0000D40D0000}"/>
    <cellStyle name="Normal 3 168" xfId="3554" xr:uid="{00000000-0005-0000-0000-0000D50D0000}"/>
    <cellStyle name="Normal 3 169" xfId="3555" xr:uid="{00000000-0005-0000-0000-0000D60D0000}"/>
    <cellStyle name="Normal 3 17" xfId="3556" xr:uid="{00000000-0005-0000-0000-0000D70D0000}"/>
    <cellStyle name="Normal 3 17 10" xfId="3557" xr:uid="{00000000-0005-0000-0000-0000D80D0000}"/>
    <cellStyle name="Normal 3 17 2" xfId="3558" xr:uid="{00000000-0005-0000-0000-0000D90D0000}"/>
    <cellStyle name="Normal 3 17 2 2" xfId="3559" xr:uid="{00000000-0005-0000-0000-0000DA0D0000}"/>
    <cellStyle name="Normal 3 17 2 3" xfId="3560" xr:uid="{00000000-0005-0000-0000-0000DB0D0000}"/>
    <cellStyle name="Normal 3 17 3" xfId="3561" xr:uid="{00000000-0005-0000-0000-0000DC0D0000}"/>
    <cellStyle name="Normal 3 17 4" xfId="3562" xr:uid="{00000000-0005-0000-0000-0000DD0D0000}"/>
    <cellStyle name="Normal 3 17 5" xfId="3563" xr:uid="{00000000-0005-0000-0000-0000DE0D0000}"/>
    <cellStyle name="Normal 3 17 6" xfId="3564" xr:uid="{00000000-0005-0000-0000-0000DF0D0000}"/>
    <cellStyle name="Normal 3 17 7" xfId="3565" xr:uid="{00000000-0005-0000-0000-0000E00D0000}"/>
    <cellStyle name="Normal 3 17 8" xfId="3566" xr:uid="{00000000-0005-0000-0000-0000E10D0000}"/>
    <cellStyle name="Normal 3 17 9" xfId="3567" xr:uid="{00000000-0005-0000-0000-0000E20D0000}"/>
    <cellStyle name="Normal 3 170" xfId="3568" xr:uid="{00000000-0005-0000-0000-0000E30D0000}"/>
    <cellStyle name="Normal 3 171" xfId="3569" xr:uid="{00000000-0005-0000-0000-0000E40D0000}"/>
    <cellStyle name="Normal 3 172" xfId="3570" xr:uid="{00000000-0005-0000-0000-0000E50D0000}"/>
    <cellStyle name="Normal 3 173" xfId="3571" xr:uid="{00000000-0005-0000-0000-0000E60D0000}"/>
    <cellStyle name="Normal 3 174" xfId="3572" xr:uid="{00000000-0005-0000-0000-0000E70D0000}"/>
    <cellStyle name="Normal 3 175" xfId="3573" xr:uid="{00000000-0005-0000-0000-0000E80D0000}"/>
    <cellStyle name="Normal 3 176" xfId="3574" xr:uid="{00000000-0005-0000-0000-0000E90D0000}"/>
    <cellStyle name="Normal 3 177" xfId="3575" xr:uid="{00000000-0005-0000-0000-0000EA0D0000}"/>
    <cellStyle name="Normal 3 178" xfId="3576" xr:uid="{00000000-0005-0000-0000-0000EB0D0000}"/>
    <cellStyle name="Normal 3 179" xfId="3577" xr:uid="{00000000-0005-0000-0000-0000EC0D0000}"/>
    <cellStyle name="Normal 3 18" xfId="3578" xr:uid="{00000000-0005-0000-0000-0000ED0D0000}"/>
    <cellStyle name="Normal 3 18 2" xfId="3579" xr:uid="{00000000-0005-0000-0000-0000EE0D0000}"/>
    <cellStyle name="Normal 3 18 3" xfId="3580" xr:uid="{00000000-0005-0000-0000-0000EF0D0000}"/>
    <cellStyle name="Normal 3 180" xfId="3581" xr:uid="{00000000-0005-0000-0000-0000F00D0000}"/>
    <cellStyle name="Normal 3 181" xfId="3582" xr:uid="{00000000-0005-0000-0000-0000F10D0000}"/>
    <cellStyle name="Normal 3 182" xfId="3583" xr:uid="{00000000-0005-0000-0000-0000F20D0000}"/>
    <cellStyle name="Normal 3 183" xfId="3584" xr:uid="{00000000-0005-0000-0000-0000F30D0000}"/>
    <cellStyle name="Normal 3 184" xfId="3585" xr:uid="{00000000-0005-0000-0000-0000F40D0000}"/>
    <cellStyle name="Normal 3 185" xfId="3586" xr:uid="{00000000-0005-0000-0000-0000F50D0000}"/>
    <cellStyle name="Normal 3 186" xfId="3587" xr:uid="{00000000-0005-0000-0000-0000F60D0000}"/>
    <cellStyle name="Normal 3 187" xfId="3588" xr:uid="{00000000-0005-0000-0000-0000F70D0000}"/>
    <cellStyle name="Normal 3 188" xfId="3589" xr:uid="{00000000-0005-0000-0000-0000F80D0000}"/>
    <cellStyle name="Normal 3 189" xfId="3590" xr:uid="{00000000-0005-0000-0000-0000F90D0000}"/>
    <cellStyle name="Normal 3 19" xfId="3591" xr:uid="{00000000-0005-0000-0000-0000FA0D0000}"/>
    <cellStyle name="Normal 3 19 2" xfId="3592" xr:uid="{00000000-0005-0000-0000-0000FB0D0000}"/>
    <cellStyle name="Normal 3 19 3" xfId="3593" xr:uid="{00000000-0005-0000-0000-0000FC0D0000}"/>
    <cellStyle name="Normal 3 190" xfId="3594" xr:uid="{00000000-0005-0000-0000-0000FD0D0000}"/>
    <cellStyle name="Normal 3 191" xfId="3595" xr:uid="{00000000-0005-0000-0000-0000FE0D0000}"/>
    <cellStyle name="Normal 3 192" xfId="3596" xr:uid="{00000000-0005-0000-0000-0000FF0D0000}"/>
    <cellStyle name="Normal 3 193" xfId="3597" xr:uid="{00000000-0005-0000-0000-0000000E0000}"/>
    <cellStyle name="Normal 3 194" xfId="3598" xr:uid="{00000000-0005-0000-0000-0000010E0000}"/>
    <cellStyle name="Normal 3 195" xfId="3599" xr:uid="{00000000-0005-0000-0000-0000020E0000}"/>
    <cellStyle name="Normal 3 196" xfId="3600" xr:uid="{00000000-0005-0000-0000-0000030E0000}"/>
    <cellStyle name="Normal 3 197" xfId="3601" xr:uid="{00000000-0005-0000-0000-0000040E0000}"/>
    <cellStyle name="Normal 3 198" xfId="3602" xr:uid="{00000000-0005-0000-0000-0000050E0000}"/>
    <cellStyle name="Normal 3 199" xfId="3603" xr:uid="{00000000-0005-0000-0000-0000060E0000}"/>
    <cellStyle name="Normal 3 2" xfId="9" xr:uid="{00000000-0005-0000-0000-0000070E0000}"/>
    <cellStyle name="Normal 3 2 10" xfId="3604" xr:uid="{00000000-0005-0000-0000-0000080E0000}"/>
    <cellStyle name="Normal 3 2 100" xfId="3605" xr:uid="{00000000-0005-0000-0000-0000090E0000}"/>
    <cellStyle name="Normal 3 2 101" xfId="3606" xr:uid="{00000000-0005-0000-0000-00000A0E0000}"/>
    <cellStyle name="Normal 3 2 102" xfId="3607" xr:uid="{00000000-0005-0000-0000-00000B0E0000}"/>
    <cellStyle name="Normal 3 2 103" xfId="3608" xr:uid="{00000000-0005-0000-0000-00000C0E0000}"/>
    <cellStyle name="Normal 3 2 104" xfId="3609" xr:uid="{00000000-0005-0000-0000-00000D0E0000}"/>
    <cellStyle name="Normal 3 2 105" xfId="3610" xr:uid="{00000000-0005-0000-0000-00000E0E0000}"/>
    <cellStyle name="Normal 3 2 106" xfId="3611" xr:uid="{00000000-0005-0000-0000-00000F0E0000}"/>
    <cellStyle name="Normal 3 2 107" xfId="3612" xr:uid="{00000000-0005-0000-0000-0000100E0000}"/>
    <cellStyle name="Normal 3 2 108" xfId="3613" xr:uid="{00000000-0005-0000-0000-0000110E0000}"/>
    <cellStyle name="Normal 3 2 109" xfId="3614" xr:uid="{00000000-0005-0000-0000-0000120E0000}"/>
    <cellStyle name="Normal 3 2 11" xfId="3615" xr:uid="{00000000-0005-0000-0000-0000130E0000}"/>
    <cellStyle name="Normal 3 2 110" xfId="3616" xr:uid="{00000000-0005-0000-0000-0000140E0000}"/>
    <cellStyle name="Normal 3 2 111" xfId="3617" xr:uid="{00000000-0005-0000-0000-0000150E0000}"/>
    <cellStyle name="Normal 3 2 112" xfId="3618" xr:uid="{00000000-0005-0000-0000-0000160E0000}"/>
    <cellStyle name="Normal 3 2 113" xfId="3619" xr:uid="{00000000-0005-0000-0000-0000170E0000}"/>
    <cellStyle name="Normal 3 2 114" xfId="3620" xr:uid="{00000000-0005-0000-0000-0000180E0000}"/>
    <cellStyle name="Normal 3 2 115" xfId="3621" xr:uid="{00000000-0005-0000-0000-0000190E0000}"/>
    <cellStyle name="Normal 3 2 116" xfId="3622" xr:uid="{00000000-0005-0000-0000-00001A0E0000}"/>
    <cellStyle name="Normal 3 2 117" xfId="3623" xr:uid="{00000000-0005-0000-0000-00001B0E0000}"/>
    <cellStyle name="Normal 3 2 118" xfId="3624" xr:uid="{00000000-0005-0000-0000-00001C0E0000}"/>
    <cellStyle name="Normal 3 2 119" xfId="3625" xr:uid="{00000000-0005-0000-0000-00001D0E0000}"/>
    <cellStyle name="Normal 3 2 12" xfId="3626" xr:uid="{00000000-0005-0000-0000-00001E0E0000}"/>
    <cellStyle name="Normal 3 2 120" xfId="3627" xr:uid="{00000000-0005-0000-0000-00001F0E0000}"/>
    <cellStyle name="Normal 3 2 121" xfId="3628" xr:uid="{00000000-0005-0000-0000-0000200E0000}"/>
    <cellStyle name="Normal 3 2 122" xfId="3629" xr:uid="{00000000-0005-0000-0000-0000210E0000}"/>
    <cellStyle name="Normal 3 2 123" xfId="3630" xr:uid="{00000000-0005-0000-0000-0000220E0000}"/>
    <cellStyle name="Normal 3 2 124" xfId="3631" xr:uid="{00000000-0005-0000-0000-0000230E0000}"/>
    <cellStyle name="Normal 3 2 125" xfId="3632" xr:uid="{00000000-0005-0000-0000-0000240E0000}"/>
    <cellStyle name="Normal 3 2 126" xfId="3633" xr:uid="{00000000-0005-0000-0000-0000250E0000}"/>
    <cellStyle name="Normal 3 2 127" xfId="3634" xr:uid="{00000000-0005-0000-0000-0000260E0000}"/>
    <cellStyle name="Normal 3 2 128" xfId="3635" xr:uid="{00000000-0005-0000-0000-0000270E0000}"/>
    <cellStyle name="Normal 3 2 129" xfId="3636" xr:uid="{00000000-0005-0000-0000-0000280E0000}"/>
    <cellStyle name="Normal 3 2 13" xfId="3637" xr:uid="{00000000-0005-0000-0000-0000290E0000}"/>
    <cellStyle name="Normal 3 2 130" xfId="3638" xr:uid="{00000000-0005-0000-0000-00002A0E0000}"/>
    <cellStyle name="Normal 3 2 131" xfId="3639" xr:uid="{00000000-0005-0000-0000-00002B0E0000}"/>
    <cellStyle name="Normal 3 2 132" xfId="3640" xr:uid="{00000000-0005-0000-0000-00002C0E0000}"/>
    <cellStyle name="Normal 3 2 133" xfId="3641" xr:uid="{00000000-0005-0000-0000-00002D0E0000}"/>
    <cellStyle name="Normal 3 2 134" xfId="3642" xr:uid="{00000000-0005-0000-0000-00002E0E0000}"/>
    <cellStyle name="Normal 3 2 135" xfId="3643" xr:uid="{00000000-0005-0000-0000-00002F0E0000}"/>
    <cellStyle name="Normal 3 2 136" xfId="3644" xr:uid="{00000000-0005-0000-0000-0000300E0000}"/>
    <cellStyle name="Normal 3 2 137" xfId="3645" xr:uid="{00000000-0005-0000-0000-0000310E0000}"/>
    <cellStyle name="Normal 3 2 138" xfId="3646" xr:uid="{00000000-0005-0000-0000-0000320E0000}"/>
    <cellStyle name="Normal 3 2 139" xfId="3647" xr:uid="{00000000-0005-0000-0000-0000330E0000}"/>
    <cellStyle name="Normal 3 2 14" xfId="3648" xr:uid="{00000000-0005-0000-0000-0000340E0000}"/>
    <cellStyle name="Normal 3 2 140" xfId="3649" xr:uid="{00000000-0005-0000-0000-0000350E0000}"/>
    <cellStyle name="Normal 3 2 141" xfId="3650" xr:uid="{00000000-0005-0000-0000-0000360E0000}"/>
    <cellStyle name="Normal 3 2 142" xfId="3651" xr:uid="{00000000-0005-0000-0000-0000370E0000}"/>
    <cellStyle name="Normal 3 2 143" xfId="3652" xr:uid="{00000000-0005-0000-0000-0000380E0000}"/>
    <cellStyle name="Normal 3 2 144" xfId="3653" xr:uid="{00000000-0005-0000-0000-0000390E0000}"/>
    <cellStyle name="Normal 3 2 145" xfId="3654" xr:uid="{00000000-0005-0000-0000-00003A0E0000}"/>
    <cellStyle name="Normal 3 2 146" xfId="3655" xr:uid="{00000000-0005-0000-0000-00003B0E0000}"/>
    <cellStyle name="Normal 3 2 147" xfId="3656" xr:uid="{00000000-0005-0000-0000-00003C0E0000}"/>
    <cellStyle name="Normal 3 2 148" xfId="3657" xr:uid="{00000000-0005-0000-0000-00003D0E0000}"/>
    <cellStyle name="Normal 3 2 149" xfId="3658" xr:uid="{00000000-0005-0000-0000-00003E0E0000}"/>
    <cellStyle name="Normal 3 2 15" xfId="3659" xr:uid="{00000000-0005-0000-0000-00003F0E0000}"/>
    <cellStyle name="Normal 3 2 150" xfId="3660" xr:uid="{00000000-0005-0000-0000-0000400E0000}"/>
    <cellStyle name="Normal 3 2 151" xfId="3661" xr:uid="{00000000-0005-0000-0000-0000410E0000}"/>
    <cellStyle name="Normal 3 2 152" xfId="3662" xr:uid="{00000000-0005-0000-0000-0000420E0000}"/>
    <cellStyle name="Normal 3 2 153" xfId="3663" xr:uid="{00000000-0005-0000-0000-0000430E0000}"/>
    <cellStyle name="Normal 3 2 154" xfId="3664" xr:uid="{00000000-0005-0000-0000-0000440E0000}"/>
    <cellStyle name="Normal 3 2 155" xfId="3665" xr:uid="{00000000-0005-0000-0000-0000450E0000}"/>
    <cellStyle name="Normal 3 2 156" xfId="3666" xr:uid="{00000000-0005-0000-0000-0000460E0000}"/>
    <cellStyle name="Normal 3 2 157" xfId="3667" xr:uid="{00000000-0005-0000-0000-0000470E0000}"/>
    <cellStyle name="Normal 3 2 158" xfId="3668" xr:uid="{00000000-0005-0000-0000-0000480E0000}"/>
    <cellStyle name="Normal 3 2 159" xfId="3669" xr:uid="{00000000-0005-0000-0000-0000490E0000}"/>
    <cellStyle name="Normal 3 2 16" xfId="3670" xr:uid="{00000000-0005-0000-0000-00004A0E0000}"/>
    <cellStyle name="Normal 3 2 160" xfId="3671" xr:uid="{00000000-0005-0000-0000-00004B0E0000}"/>
    <cellStyle name="Normal 3 2 161" xfId="3672" xr:uid="{00000000-0005-0000-0000-00004C0E0000}"/>
    <cellStyle name="Normal 3 2 162" xfId="3673" xr:uid="{00000000-0005-0000-0000-00004D0E0000}"/>
    <cellStyle name="Normal 3 2 163" xfId="3674" xr:uid="{00000000-0005-0000-0000-00004E0E0000}"/>
    <cellStyle name="Normal 3 2 164" xfId="3675" xr:uid="{00000000-0005-0000-0000-00004F0E0000}"/>
    <cellStyle name="Normal 3 2 165" xfId="3676" xr:uid="{00000000-0005-0000-0000-0000500E0000}"/>
    <cellStyle name="Normal 3 2 166" xfId="3677" xr:uid="{00000000-0005-0000-0000-0000510E0000}"/>
    <cellStyle name="Normal 3 2 167" xfId="3678" xr:uid="{00000000-0005-0000-0000-0000520E0000}"/>
    <cellStyle name="Normal 3 2 168" xfId="3679" xr:uid="{00000000-0005-0000-0000-0000530E0000}"/>
    <cellStyle name="Normal 3 2 169" xfId="3680" xr:uid="{00000000-0005-0000-0000-0000540E0000}"/>
    <cellStyle name="Normal 3 2 17" xfId="3681" xr:uid="{00000000-0005-0000-0000-0000550E0000}"/>
    <cellStyle name="Normal 3 2 170" xfId="3682" xr:uid="{00000000-0005-0000-0000-0000560E0000}"/>
    <cellStyle name="Normal 3 2 171" xfId="3683" xr:uid="{00000000-0005-0000-0000-0000570E0000}"/>
    <cellStyle name="Normal 3 2 172" xfId="3684" xr:uid="{00000000-0005-0000-0000-0000580E0000}"/>
    <cellStyle name="Normal 3 2 173" xfId="3685" xr:uid="{00000000-0005-0000-0000-0000590E0000}"/>
    <cellStyle name="Normal 3 2 174" xfId="3686" xr:uid="{00000000-0005-0000-0000-00005A0E0000}"/>
    <cellStyle name="Normal 3 2 175" xfId="3687" xr:uid="{00000000-0005-0000-0000-00005B0E0000}"/>
    <cellStyle name="Normal 3 2 176" xfId="3688" xr:uid="{00000000-0005-0000-0000-00005C0E0000}"/>
    <cellStyle name="Normal 3 2 177" xfId="3689" xr:uid="{00000000-0005-0000-0000-00005D0E0000}"/>
    <cellStyle name="Normal 3 2 178" xfId="3690" xr:uid="{00000000-0005-0000-0000-00005E0E0000}"/>
    <cellStyle name="Normal 3 2 179" xfId="3691" xr:uid="{00000000-0005-0000-0000-00005F0E0000}"/>
    <cellStyle name="Normal 3 2 18" xfId="3692" xr:uid="{00000000-0005-0000-0000-0000600E0000}"/>
    <cellStyle name="Normal 3 2 180" xfId="3693" xr:uid="{00000000-0005-0000-0000-0000610E0000}"/>
    <cellStyle name="Normal 3 2 181" xfId="3694" xr:uid="{00000000-0005-0000-0000-0000620E0000}"/>
    <cellStyle name="Normal 3 2 182" xfId="3695" xr:uid="{00000000-0005-0000-0000-0000630E0000}"/>
    <cellStyle name="Normal 3 2 183" xfId="3696" xr:uid="{00000000-0005-0000-0000-0000640E0000}"/>
    <cellStyle name="Normal 3 2 184" xfId="3697" xr:uid="{00000000-0005-0000-0000-0000650E0000}"/>
    <cellStyle name="Normal 3 2 185" xfId="3698" xr:uid="{00000000-0005-0000-0000-0000660E0000}"/>
    <cellStyle name="Normal 3 2 186" xfId="3699" xr:uid="{00000000-0005-0000-0000-0000670E0000}"/>
    <cellStyle name="Normal 3 2 187" xfId="3700" xr:uid="{00000000-0005-0000-0000-0000680E0000}"/>
    <cellStyle name="Normal 3 2 188" xfId="3701" xr:uid="{00000000-0005-0000-0000-0000690E0000}"/>
    <cellStyle name="Normal 3 2 189" xfId="3702" xr:uid="{00000000-0005-0000-0000-00006A0E0000}"/>
    <cellStyle name="Normal 3 2 19" xfId="3703" xr:uid="{00000000-0005-0000-0000-00006B0E0000}"/>
    <cellStyle name="Normal 3 2 190" xfId="3704" xr:uid="{00000000-0005-0000-0000-00006C0E0000}"/>
    <cellStyle name="Normal 3 2 191" xfId="3705" xr:uid="{00000000-0005-0000-0000-00006D0E0000}"/>
    <cellStyle name="Normal 3 2 192" xfId="3706" xr:uid="{00000000-0005-0000-0000-00006E0E0000}"/>
    <cellStyle name="Normal 3 2 193" xfId="3707" xr:uid="{00000000-0005-0000-0000-00006F0E0000}"/>
    <cellStyle name="Normal 3 2 194" xfId="3708" xr:uid="{00000000-0005-0000-0000-0000700E0000}"/>
    <cellStyle name="Normal 3 2 195" xfId="3709" xr:uid="{00000000-0005-0000-0000-0000710E0000}"/>
    <cellStyle name="Normal 3 2 196" xfId="3710" xr:uid="{00000000-0005-0000-0000-0000720E0000}"/>
    <cellStyle name="Normal 3 2 197" xfId="3711" xr:uid="{00000000-0005-0000-0000-0000730E0000}"/>
    <cellStyle name="Normal 3 2 198" xfId="3712" xr:uid="{00000000-0005-0000-0000-0000740E0000}"/>
    <cellStyle name="Normal 3 2 199" xfId="3713" xr:uid="{00000000-0005-0000-0000-0000750E0000}"/>
    <cellStyle name="Normal 3 2 2" xfId="11" xr:uid="{00000000-0005-0000-0000-0000760E0000}"/>
    <cellStyle name="Normal 3 2 2 10" xfId="3714" xr:uid="{00000000-0005-0000-0000-0000770E0000}"/>
    <cellStyle name="Normal 3 2 2 100" xfId="3715" xr:uid="{00000000-0005-0000-0000-0000780E0000}"/>
    <cellStyle name="Normal 3 2 2 101" xfId="3716" xr:uid="{00000000-0005-0000-0000-0000790E0000}"/>
    <cellStyle name="Normal 3 2 2 102" xfId="3717" xr:uid="{00000000-0005-0000-0000-00007A0E0000}"/>
    <cellStyle name="Normal 3 2 2 103" xfId="3718" xr:uid="{00000000-0005-0000-0000-00007B0E0000}"/>
    <cellStyle name="Normal 3 2 2 104" xfId="3719" xr:uid="{00000000-0005-0000-0000-00007C0E0000}"/>
    <cellStyle name="Normal 3 2 2 105" xfId="3720" xr:uid="{00000000-0005-0000-0000-00007D0E0000}"/>
    <cellStyle name="Normal 3 2 2 106" xfId="3721" xr:uid="{00000000-0005-0000-0000-00007E0E0000}"/>
    <cellStyle name="Normal 3 2 2 107" xfId="3722" xr:uid="{00000000-0005-0000-0000-00007F0E0000}"/>
    <cellStyle name="Normal 3 2 2 108" xfId="3723" xr:uid="{00000000-0005-0000-0000-0000800E0000}"/>
    <cellStyle name="Normal 3 2 2 109" xfId="3724" xr:uid="{00000000-0005-0000-0000-0000810E0000}"/>
    <cellStyle name="Normal 3 2 2 11" xfId="3725" xr:uid="{00000000-0005-0000-0000-0000820E0000}"/>
    <cellStyle name="Normal 3 2 2 110" xfId="3726" xr:uid="{00000000-0005-0000-0000-0000830E0000}"/>
    <cellStyle name="Normal 3 2 2 111" xfId="3727" xr:uid="{00000000-0005-0000-0000-0000840E0000}"/>
    <cellStyle name="Normal 3 2 2 112" xfId="3728" xr:uid="{00000000-0005-0000-0000-0000850E0000}"/>
    <cellStyle name="Normal 3 2 2 113" xfId="3729" xr:uid="{00000000-0005-0000-0000-0000860E0000}"/>
    <cellStyle name="Normal 3 2 2 114" xfId="3730" xr:uid="{00000000-0005-0000-0000-0000870E0000}"/>
    <cellStyle name="Normal 3 2 2 115" xfId="3731" xr:uid="{00000000-0005-0000-0000-0000880E0000}"/>
    <cellStyle name="Normal 3 2 2 116" xfId="3732" xr:uid="{00000000-0005-0000-0000-0000890E0000}"/>
    <cellStyle name="Normal 3 2 2 117" xfId="3733" xr:uid="{00000000-0005-0000-0000-00008A0E0000}"/>
    <cellStyle name="Normal 3 2 2 118" xfId="3734" xr:uid="{00000000-0005-0000-0000-00008B0E0000}"/>
    <cellStyle name="Normal 3 2 2 119" xfId="3735" xr:uid="{00000000-0005-0000-0000-00008C0E0000}"/>
    <cellStyle name="Normal 3 2 2 12" xfId="3736" xr:uid="{00000000-0005-0000-0000-00008D0E0000}"/>
    <cellStyle name="Normal 3 2 2 120" xfId="3737" xr:uid="{00000000-0005-0000-0000-00008E0E0000}"/>
    <cellStyle name="Normal 3 2 2 121" xfId="3738" xr:uid="{00000000-0005-0000-0000-00008F0E0000}"/>
    <cellStyle name="Normal 3 2 2 122" xfId="3739" xr:uid="{00000000-0005-0000-0000-0000900E0000}"/>
    <cellStyle name="Normal 3 2 2 123" xfId="3740" xr:uid="{00000000-0005-0000-0000-0000910E0000}"/>
    <cellStyle name="Normal 3 2 2 124" xfId="3741" xr:uid="{00000000-0005-0000-0000-0000920E0000}"/>
    <cellStyle name="Normal 3 2 2 125" xfId="3742" xr:uid="{00000000-0005-0000-0000-0000930E0000}"/>
    <cellStyle name="Normal 3 2 2 126" xfId="3743" xr:uid="{00000000-0005-0000-0000-0000940E0000}"/>
    <cellStyle name="Normal 3 2 2 127" xfId="3744" xr:uid="{00000000-0005-0000-0000-0000950E0000}"/>
    <cellStyle name="Normal 3 2 2 128" xfId="3745" xr:uid="{00000000-0005-0000-0000-0000960E0000}"/>
    <cellStyle name="Normal 3 2 2 129" xfId="3746" xr:uid="{00000000-0005-0000-0000-0000970E0000}"/>
    <cellStyle name="Normal 3 2 2 13" xfId="3747" xr:uid="{00000000-0005-0000-0000-0000980E0000}"/>
    <cellStyle name="Normal 3 2 2 130" xfId="3748" xr:uid="{00000000-0005-0000-0000-0000990E0000}"/>
    <cellStyle name="Normal 3 2 2 131" xfId="3749" xr:uid="{00000000-0005-0000-0000-00009A0E0000}"/>
    <cellStyle name="Normal 3 2 2 132" xfId="3750" xr:uid="{00000000-0005-0000-0000-00009B0E0000}"/>
    <cellStyle name="Normal 3 2 2 133" xfId="3751" xr:uid="{00000000-0005-0000-0000-00009C0E0000}"/>
    <cellStyle name="Normal 3 2 2 134" xfId="3752" xr:uid="{00000000-0005-0000-0000-00009D0E0000}"/>
    <cellStyle name="Normal 3 2 2 135" xfId="3753" xr:uid="{00000000-0005-0000-0000-00009E0E0000}"/>
    <cellStyle name="Normal 3 2 2 136" xfId="3754" xr:uid="{00000000-0005-0000-0000-00009F0E0000}"/>
    <cellStyle name="Normal 3 2 2 137" xfId="3755" xr:uid="{00000000-0005-0000-0000-0000A00E0000}"/>
    <cellStyle name="Normal 3 2 2 138" xfId="3756" xr:uid="{00000000-0005-0000-0000-0000A10E0000}"/>
    <cellStyle name="Normal 3 2 2 139" xfId="3757" xr:uid="{00000000-0005-0000-0000-0000A20E0000}"/>
    <cellStyle name="Normal 3 2 2 14" xfId="3758" xr:uid="{00000000-0005-0000-0000-0000A30E0000}"/>
    <cellStyle name="Normal 3 2 2 140" xfId="3759" xr:uid="{00000000-0005-0000-0000-0000A40E0000}"/>
    <cellStyle name="Normal 3 2 2 141" xfId="3760" xr:uid="{00000000-0005-0000-0000-0000A50E0000}"/>
    <cellStyle name="Normal 3 2 2 142" xfId="3761" xr:uid="{00000000-0005-0000-0000-0000A60E0000}"/>
    <cellStyle name="Normal 3 2 2 143" xfId="3762" xr:uid="{00000000-0005-0000-0000-0000A70E0000}"/>
    <cellStyle name="Normal 3 2 2 144" xfId="3763" xr:uid="{00000000-0005-0000-0000-0000A80E0000}"/>
    <cellStyle name="Normal 3 2 2 145" xfId="3764" xr:uid="{00000000-0005-0000-0000-0000A90E0000}"/>
    <cellStyle name="Normal 3 2 2 146" xfId="3765" xr:uid="{00000000-0005-0000-0000-0000AA0E0000}"/>
    <cellStyle name="Normal 3 2 2 147" xfId="3766" xr:uid="{00000000-0005-0000-0000-0000AB0E0000}"/>
    <cellStyle name="Normal 3 2 2 148" xfId="3767" xr:uid="{00000000-0005-0000-0000-0000AC0E0000}"/>
    <cellStyle name="Normal 3 2 2 149" xfId="3768" xr:uid="{00000000-0005-0000-0000-0000AD0E0000}"/>
    <cellStyle name="Normal 3 2 2 15" xfId="3769" xr:uid="{00000000-0005-0000-0000-0000AE0E0000}"/>
    <cellStyle name="Normal 3 2 2 150" xfId="3770" xr:uid="{00000000-0005-0000-0000-0000AF0E0000}"/>
    <cellStyle name="Normal 3 2 2 151" xfId="3771" xr:uid="{00000000-0005-0000-0000-0000B00E0000}"/>
    <cellStyle name="Normal 3 2 2 152" xfId="3772" xr:uid="{00000000-0005-0000-0000-0000B10E0000}"/>
    <cellStyle name="Normal 3 2 2 153" xfId="3773" xr:uid="{00000000-0005-0000-0000-0000B20E0000}"/>
    <cellStyle name="Normal 3 2 2 154" xfId="3774" xr:uid="{00000000-0005-0000-0000-0000B30E0000}"/>
    <cellStyle name="Normal 3 2 2 155" xfId="3775" xr:uid="{00000000-0005-0000-0000-0000B40E0000}"/>
    <cellStyle name="Normal 3 2 2 156" xfId="3776" xr:uid="{00000000-0005-0000-0000-0000B50E0000}"/>
    <cellStyle name="Normal 3 2 2 157" xfId="3777" xr:uid="{00000000-0005-0000-0000-0000B60E0000}"/>
    <cellStyle name="Normal 3 2 2 158" xfId="3778" xr:uid="{00000000-0005-0000-0000-0000B70E0000}"/>
    <cellStyle name="Normal 3 2 2 159" xfId="3779" xr:uid="{00000000-0005-0000-0000-0000B80E0000}"/>
    <cellStyle name="Normal 3 2 2 16" xfId="3780" xr:uid="{00000000-0005-0000-0000-0000B90E0000}"/>
    <cellStyle name="Normal 3 2 2 160" xfId="3781" xr:uid="{00000000-0005-0000-0000-0000BA0E0000}"/>
    <cellStyle name="Normal 3 2 2 161" xfId="3782" xr:uid="{00000000-0005-0000-0000-0000BB0E0000}"/>
    <cellStyle name="Normal 3 2 2 162" xfId="3783" xr:uid="{00000000-0005-0000-0000-0000BC0E0000}"/>
    <cellStyle name="Normal 3 2 2 163" xfId="3784" xr:uid="{00000000-0005-0000-0000-0000BD0E0000}"/>
    <cellStyle name="Normal 3 2 2 164" xfId="3785" xr:uid="{00000000-0005-0000-0000-0000BE0E0000}"/>
    <cellStyle name="Normal 3 2 2 165" xfId="8359" xr:uid="{00000000-0005-0000-0000-0000BF0E0000}"/>
    <cellStyle name="Normal 3 2 2 17" xfId="3786" xr:uid="{00000000-0005-0000-0000-0000C00E0000}"/>
    <cellStyle name="Normal 3 2 2 18" xfId="3787" xr:uid="{00000000-0005-0000-0000-0000C10E0000}"/>
    <cellStyle name="Normal 3 2 2 19" xfId="3788" xr:uid="{00000000-0005-0000-0000-0000C20E0000}"/>
    <cellStyle name="Normal 3 2 2 2" xfId="3789" xr:uid="{00000000-0005-0000-0000-0000C30E0000}"/>
    <cellStyle name="Normal 3 2 2 2 10" xfId="3790" xr:uid="{00000000-0005-0000-0000-0000C40E0000}"/>
    <cellStyle name="Normal 3 2 2 2 100" xfId="3791" xr:uid="{00000000-0005-0000-0000-0000C50E0000}"/>
    <cellStyle name="Normal 3 2 2 2 101" xfId="3792" xr:uid="{00000000-0005-0000-0000-0000C60E0000}"/>
    <cellStyle name="Normal 3 2 2 2 102" xfId="3793" xr:uid="{00000000-0005-0000-0000-0000C70E0000}"/>
    <cellStyle name="Normal 3 2 2 2 103" xfId="3794" xr:uid="{00000000-0005-0000-0000-0000C80E0000}"/>
    <cellStyle name="Normal 3 2 2 2 104" xfId="3795" xr:uid="{00000000-0005-0000-0000-0000C90E0000}"/>
    <cellStyle name="Normal 3 2 2 2 105" xfId="3796" xr:uid="{00000000-0005-0000-0000-0000CA0E0000}"/>
    <cellStyle name="Normal 3 2 2 2 106" xfId="3797" xr:uid="{00000000-0005-0000-0000-0000CB0E0000}"/>
    <cellStyle name="Normal 3 2 2 2 107" xfId="3798" xr:uid="{00000000-0005-0000-0000-0000CC0E0000}"/>
    <cellStyle name="Normal 3 2 2 2 108" xfId="3799" xr:uid="{00000000-0005-0000-0000-0000CD0E0000}"/>
    <cellStyle name="Normal 3 2 2 2 109" xfId="3800" xr:uid="{00000000-0005-0000-0000-0000CE0E0000}"/>
    <cellStyle name="Normal 3 2 2 2 11" xfId="3801" xr:uid="{00000000-0005-0000-0000-0000CF0E0000}"/>
    <cellStyle name="Normal 3 2 2 2 110" xfId="3802" xr:uid="{00000000-0005-0000-0000-0000D00E0000}"/>
    <cellStyle name="Normal 3 2 2 2 111" xfId="3803" xr:uid="{00000000-0005-0000-0000-0000D10E0000}"/>
    <cellStyle name="Normal 3 2 2 2 112" xfId="3804" xr:uid="{00000000-0005-0000-0000-0000D20E0000}"/>
    <cellStyle name="Normal 3 2 2 2 113" xfId="3805" xr:uid="{00000000-0005-0000-0000-0000D30E0000}"/>
    <cellStyle name="Normal 3 2 2 2 114" xfId="3806" xr:uid="{00000000-0005-0000-0000-0000D40E0000}"/>
    <cellStyle name="Normal 3 2 2 2 115" xfId="3807" xr:uid="{00000000-0005-0000-0000-0000D50E0000}"/>
    <cellStyle name="Normal 3 2 2 2 116" xfId="3808" xr:uid="{00000000-0005-0000-0000-0000D60E0000}"/>
    <cellStyle name="Normal 3 2 2 2 117" xfId="3809" xr:uid="{00000000-0005-0000-0000-0000D70E0000}"/>
    <cellStyle name="Normal 3 2 2 2 118" xfId="3810" xr:uid="{00000000-0005-0000-0000-0000D80E0000}"/>
    <cellStyle name="Normal 3 2 2 2 119" xfId="3811" xr:uid="{00000000-0005-0000-0000-0000D90E0000}"/>
    <cellStyle name="Normal 3 2 2 2 12" xfId="3812" xr:uid="{00000000-0005-0000-0000-0000DA0E0000}"/>
    <cellStyle name="Normal 3 2 2 2 120" xfId="3813" xr:uid="{00000000-0005-0000-0000-0000DB0E0000}"/>
    <cellStyle name="Normal 3 2 2 2 121" xfId="3814" xr:uid="{00000000-0005-0000-0000-0000DC0E0000}"/>
    <cellStyle name="Normal 3 2 2 2 122" xfId="3815" xr:uid="{00000000-0005-0000-0000-0000DD0E0000}"/>
    <cellStyle name="Normal 3 2 2 2 123" xfId="3816" xr:uid="{00000000-0005-0000-0000-0000DE0E0000}"/>
    <cellStyle name="Normal 3 2 2 2 124" xfId="3817" xr:uid="{00000000-0005-0000-0000-0000DF0E0000}"/>
    <cellStyle name="Normal 3 2 2 2 125" xfId="3818" xr:uid="{00000000-0005-0000-0000-0000E00E0000}"/>
    <cellStyle name="Normal 3 2 2 2 126" xfId="3819" xr:uid="{00000000-0005-0000-0000-0000E10E0000}"/>
    <cellStyle name="Normal 3 2 2 2 127" xfId="3820" xr:uid="{00000000-0005-0000-0000-0000E20E0000}"/>
    <cellStyle name="Normal 3 2 2 2 128" xfId="3821" xr:uid="{00000000-0005-0000-0000-0000E30E0000}"/>
    <cellStyle name="Normal 3 2 2 2 129" xfId="3822" xr:uid="{00000000-0005-0000-0000-0000E40E0000}"/>
    <cellStyle name="Normal 3 2 2 2 13" xfId="3823" xr:uid="{00000000-0005-0000-0000-0000E50E0000}"/>
    <cellStyle name="Normal 3 2 2 2 130" xfId="3824" xr:uid="{00000000-0005-0000-0000-0000E60E0000}"/>
    <cellStyle name="Normal 3 2 2 2 131" xfId="3825" xr:uid="{00000000-0005-0000-0000-0000E70E0000}"/>
    <cellStyle name="Normal 3 2 2 2 132" xfId="3826" xr:uid="{00000000-0005-0000-0000-0000E80E0000}"/>
    <cellStyle name="Normal 3 2 2 2 133" xfId="3827" xr:uid="{00000000-0005-0000-0000-0000E90E0000}"/>
    <cellStyle name="Normal 3 2 2 2 134" xfId="3828" xr:uid="{00000000-0005-0000-0000-0000EA0E0000}"/>
    <cellStyle name="Normal 3 2 2 2 135" xfId="3829" xr:uid="{00000000-0005-0000-0000-0000EB0E0000}"/>
    <cellStyle name="Normal 3 2 2 2 136" xfId="3830" xr:uid="{00000000-0005-0000-0000-0000EC0E0000}"/>
    <cellStyle name="Normal 3 2 2 2 137" xfId="3831" xr:uid="{00000000-0005-0000-0000-0000ED0E0000}"/>
    <cellStyle name="Normal 3 2 2 2 138" xfId="3832" xr:uid="{00000000-0005-0000-0000-0000EE0E0000}"/>
    <cellStyle name="Normal 3 2 2 2 139" xfId="3833" xr:uid="{00000000-0005-0000-0000-0000EF0E0000}"/>
    <cellStyle name="Normal 3 2 2 2 14" xfId="3834" xr:uid="{00000000-0005-0000-0000-0000F00E0000}"/>
    <cellStyle name="Normal 3 2 2 2 140" xfId="3835" xr:uid="{00000000-0005-0000-0000-0000F10E0000}"/>
    <cellStyle name="Normal 3 2 2 2 141" xfId="3836" xr:uid="{00000000-0005-0000-0000-0000F20E0000}"/>
    <cellStyle name="Normal 3 2 2 2 142" xfId="3837" xr:uid="{00000000-0005-0000-0000-0000F30E0000}"/>
    <cellStyle name="Normal 3 2 2 2 143" xfId="3838" xr:uid="{00000000-0005-0000-0000-0000F40E0000}"/>
    <cellStyle name="Normal 3 2 2 2 144" xfId="3839" xr:uid="{00000000-0005-0000-0000-0000F50E0000}"/>
    <cellStyle name="Normal 3 2 2 2 145" xfId="3840" xr:uid="{00000000-0005-0000-0000-0000F60E0000}"/>
    <cellStyle name="Normal 3 2 2 2 146" xfId="3841" xr:uid="{00000000-0005-0000-0000-0000F70E0000}"/>
    <cellStyle name="Normal 3 2 2 2 147" xfId="3842" xr:uid="{00000000-0005-0000-0000-0000F80E0000}"/>
    <cellStyle name="Normal 3 2 2 2 148" xfId="3843" xr:uid="{00000000-0005-0000-0000-0000F90E0000}"/>
    <cellStyle name="Normal 3 2 2 2 149" xfId="3844" xr:uid="{00000000-0005-0000-0000-0000FA0E0000}"/>
    <cellStyle name="Normal 3 2 2 2 15" xfId="3845" xr:uid="{00000000-0005-0000-0000-0000FB0E0000}"/>
    <cellStyle name="Normal 3 2 2 2 150" xfId="3846" xr:uid="{00000000-0005-0000-0000-0000FC0E0000}"/>
    <cellStyle name="Normal 3 2 2 2 151" xfId="3847" xr:uid="{00000000-0005-0000-0000-0000FD0E0000}"/>
    <cellStyle name="Normal 3 2 2 2 152" xfId="3848" xr:uid="{00000000-0005-0000-0000-0000FE0E0000}"/>
    <cellStyle name="Normal 3 2 2 2 153" xfId="3849" xr:uid="{00000000-0005-0000-0000-0000FF0E0000}"/>
    <cellStyle name="Normal 3 2 2 2 154" xfId="3850" xr:uid="{00000000-0005-0000-0000-0000000F0000}"/>
    <cellStyle name="Normal 3 2 2 2 155" xfId="3851" xr:uid="{00000000-0005-0000-0000-0000010F0000}"/>
    <cellStyle name="Normal 3 2 2 2 156" xfId="3852" xr:uid="{00000000-0005-0000-0000-0000020F0000}"/>
    <cellStyle name="Normal 3 2 2 2 157" xfId="3853" xr:uid="{00000000-0005-0000-0000-0000030F0000}"/>
    <cellStyle name="Normal 3 2 2 2 158" xfId="3854" xr:uid="{00000000-0005-0000-0000-0000040F0000}"/>
    <cellStyle name="Normal 3 2 2 2 159" xfId="3855" xr:uid="{00000000-0005-0000-0000-0000050F0000}"/>
    <cellStyle name="Normal 3 2 2 2 16" xfId="3856" xr:uid="{00000000-0005-0000-0000-0000060F0000}"/>
    <cellStyle name="Normal 3 2 2 2 17" xfId="3857" xr:uid="{00000000-0005-0000-0000-0000070F0000}"/>
    <cellStyle name="Normal 3 2 2 2 18" xfId="3858" xr:uid="{00000000-0005-0000-0000-0000080F0000}"/>
    <cellStyle name="Normal 3 2 2 2 19" xfId="3859" xr:uid="{00000000-0005-0000-0000-0000090F0000}"/>
    <cellStyle name="Normal 3 2 2 2 2" xfId="3860" xr:uid="{00000000-0005-0000-0000-00000A0F0000}"/>
    <cellStyle name="Normal 3 2 2 2 2 10" xfId="3861" xr:uid="{00000000-0005-0000-0000-00000B0F0000}"/>
    <cellStyle name="Normal 3 2 2 2 2 100" xfId="3862" xr:uid="{00000000-0005-0000-0000-00000C0F0000}"/>
    <cellStyle name="Normal 3 2 2 2 2 101" xfId="3863" xr:uid="{00000000-0005-0000-0000-00000D0F0000}"/>
    <cellStyle name="Normal 3 2 2 2 2 102" xfId="3864" xr:uid="{00000000-0005-0000-0000-00000E0F0000}"/>
    <cellStyle name="Normal 3 2 2 2 2 103" xfId="3865" xr:uid="{00000000-0005-0000-0000-00000F0F0000}"/>
    <cellStyle name="Normal 3 2 2 2 2 104" xfId="3866" xr:uid="{00000000-0005-0000-0000-0000100F0000}"/>
    <cellStyle name="Normal 3 2 2 2 2 105" xfId="3867" xr:uid="{00000000-0005-0000-0000-0000110F0000}"/>
    <cellStyle name="Normal 3 2 2 2 2 106" xfId="3868" xr:uid="{00000000-0005-0000-0000-0000120F0000}"/>
    <cellStyle name="Normal 3 2 2 2 2 107" xfId="3869" xr:uid="{00000000-0005-0000-0000-0000130F0000}"/>
    <cellStyle name="Normal 3 2 2 2 2 108" xfId="3870" xr:uid="{00000000-0005-0000-0000-0000140F0000}"/>
    <cellStyle name="Normal 3 2 2 2 2 109" xfId="3871" xr:uid="{00000000-0005-0000-0000-0000150F0000}"/>
    <cellStyle name="Normal 3 2 2 2 2 11" xfId="3872" xr:uid="{00000000-0005-0000-0000-0000160F0000}"/>
    <cellStyle name="Normal 3 2 2 2 2 110" xfId="3873" xr:uid="{00000000-0005-0000-0000-0000170F0000}"/>
    <cellStyle name="Normal 3 2 2 2 2 111" xfId="3874" xr:uid="{00000000-0005-0000-0000-0000180F0000}"/>
    <cellStyle name="Normal 3 2 2 2 2 112" xfId="3875" xr:uid="{00000000-0005-0000-0000-0000190F0000}"/>
    <cellStyle name="Normal 3 2 2 2 2 113" xfId="3876" xr:uid="{00000000-0005-0000-0000-00001A0F0000}"/>
    <cellStyle name="Normal 3 2 2 2 2 114" xfId="3877" xr:uid="{00000000-0005-0000-0000-00001B0F0000}"/>
    <cellStyle name="Normal 3 2 2 2 2 115" xfId="3878" xr:uid="{00000000-0005-0000-0000-00001C0F0000}"/>
    <cellStyle name="Normal 3 2 2 2 2 116" xfId="3879" xr:uid="{00000000-0005-0000-0000-00001D0F0000}"/>
    <cellStyle name="Normal 3 2 2 2 2 117" xfId="3880" xr:uid="{00000000-0005-0000-0000-00001E0F0000}"/>
    <cellStyle name="Normal 3 2 2 2 2 118" xfId="3881" xr:uid="{00000000-0005-0000-0000-00001F0F0000}"/>
    <cellStyle name="Normal 3 2 2 2 2 119" xfId="3882" xr:uid="{00000000-0005-0000-0000-0000200F0000}"/>
    <cellStyle name="Normal 3 2 2 2 2 12" xfId="3883" xr:uid="{00000000-0005-0000-0000-0000210F0000}"/>
    <cellStyle name="Normal 3 2 2 2 2 120" xfId="3884" xr:uid="{00000000-0005-0000-0000-0000220F0000}"/>
    <cellStyle name="Normal 3 2 2 2 2 121" xfId="3885" xr:uid="{00000000-0005-0000-0000-0000230F0000}"/>
    <cellStyle name="Normal 3 2 2 2 2 122" xfId="3886" xr:uid="{00000000-0005-0000-0000-0000240F0000}"/>
    <cellStyle name="Normal 3 2 2 2 2 123" xfId="3887" xr:uid="{00000000-0005-0000-0000-0000250F0000}"/>
    <cellStyle name="Normal 3 2 2 2 2 124" xfId="3888" xr:uid="{00000000-0005-0000-0000-0000260F0000}"/>
    <cellStyle name="Normal 3 2 2 2 2 125" xfId="3889" xr:uid="{00000000-0005-0000-0000-0000270F0000}"/>
    <cellStyle name="Normal 3 2 2 2 2 126" xfId="3890" xr:uid="{00000000-0005-0000-0000-0000280F0000}"/>
    <cellStyle name="Normal 3 2 2 2 2 127" xfId="3891" xr:uid="{00000000-0005-0000-0000-0000290F0000}"/>
    <cellStyle name="Normal 3 2 2 2 2 128" xfId="3892" xr:uid="{00000000-0005-0000-0000-00002A0F0000}"/>
    <cellStyle name="Normal 3 2 2 2 2 129" xfId="3893" xr:uid="{00000000-0005-0000-0000-00002B0F0000}"/>
    <cellStyle name="Normal 3 2 2 2 2 13" xfId="3894" xr:uid="{00000000-0005-0000-0000-00002C0F0000}"/>
    <cellStyle name="Normal 3 2 2 2 2 130" xfId="3895" xr:uid="{00000000-0005-0000-0000-00002D0F0000}"/>
    <cellStyle name="Normal 3 2 2 2 2 131" xfId="3896" xr:uid="{00000000-0005-0000-0000-00002E0F0000}"/>
    <cellStyle name="Normal 3 2 2 2 2 132" xfId="3897" xr:uid="{00000000-0005-0000-0000-00002F0F0000}"/>
    <cellStyle name="Normal 3 2 2 2 2 133" xfId="3898" xr:uid="{00000000-0005-0000-0000-0000300F0000}"/>
    <cellStyle name="Normal 3 2 2 2 2 134" xfId="3899" xr:uid="{00000000-0005-0000-0000-0000310F0000}"/>
    <cellStyle name="Normal 3 2 2 2 2 135" xfId="3900" xr:uid="{00000000-0005-0000-0000-0000320F0000}"/>
    <cellStyle name="Normal 3 2 2 2 2 136" xfId="3901" xr:uid="{00000000-0005-0000-0000-0000330F0000}"/>
    <cellStyle name="Normal 3 2 2 2 2 137" xfId="3902" xr:uid="{00000000-0005-0000-0000-0000340F0000}"/>
    <cellStyle name="Normal 3 2 2 2 2 138" xfId="3903" xr:uid="{00000000-0005-0000-0000-0000350F0000}"/>
    <cellStyle name="Normal 3 2 2 2 2 139" xfId="3904" xr:uid="{00000000-0005-0000-0000-0000360F0000}"/>
    <cellStyle name="Normal 3 2 2 2 2 14" xfId="3905" xr:uid="{00000000-0005-0000-0000-0000370F0000}"/>
    <cellStyle name="Normal 3 2 2 2 2 140" xfId="3906" xr:uid="{00000000-0005-0000-0000-0000380F0000}"/>
    <cellStyle name="Normal 3 2 2 2 2 141" xfId="3907" xr:uid="{00000000-0005-0000-0000-0000390F0000}"/>
    <cellStyle name="Normal 3 2 2 2 2 142" xfId="3908" xr:uid="{00000000-0005-0000-0000-00003A0F0000}"/>
    <cellStyle name="Normal 3 2 2 2 2 143" xfId="3909" xr:uid="{00000000-0005-0000-0000-00003B0F0000}"/>
    <cellStyle name="Normal 3 2 2 2 2 144" xfId="3910" xr:uid="{00000000-0005-0000-0000-00003C0F0000}"/>
    <cellStyle name="Normal 3 2 2 2 2 145" xfId="3911" xr:uid="{00000000-0005-0000-0000-00003D0F0000}"/>
    <cellStyle name="Normal 3 2 2 2 2 146" xfId="3912" xr:uid="{00000000-0005-0000-0000-00003E0F0000}"/>
    <cellStyle name="Normal 3 2 2 2 2 147" xfId="3913" xr:uid="{00000000-0005-0000-0000-00003F0F0000}"/>
    <cellStyle name="Normal 3 2 2 2 2 148" xfId="3914" xr:uid="{00000000-0005-0000-0000-0000400F0000}"/>
    <cellStyle name="Normal 3 2 2 2 2 149" xfId="3915" xr:uid="{00000000-0005-0000-0000-0000410F0000}"/>
    <cellStyle name="Normal 3 2 2 2 2 15" xfId="3916" xr:uid="{00000000-0005-0000-0000-0000420F0000}"/>
    <cellStyle name="Normal 3 2 2 2 2 150" xfId="3917" xr:uid="{00000000-0005-0000-0000-0000430F0000}"/>
    <cellStyle name="Normal 3 2 2 2 2 151" xfId="3918" xr:uid="{00000000-0005-0000-0000-0000440F0000}"/>
    <cellStyle name="Normal 3 2 2 2 2 152" xfId="3919" xr:uid="{00000000-0005-0000-0000-0000450F0000}"/>
    <cellStyle name="Normal 3 2 2 2 2 153" xfId="3920" xr:uid="{00000000-0005-0000-0000-0000460F0000}"/>
    <cellStyle name="Normal 3 2 2 2 2 154" xfId="3921" xr:uid="{00000000-0005-0000-0000-0000470F0000}"/>
    <cellStyle name="Normal 3 2 2 2 2 155" xfId="3922" xr:uid="{00000000-0005-0000-0000-0000480F0000}"/>
    <cellStyle name="Normal 3 2 2 2 2 156" xfId="3923" xr:uid="{00000000-0005-0000-0000-0000490F0000}"/>
    <cellStyle name="Normal 3 2 2 2 2 157" xfId="3924" xr:uid="{00000000-0005-0000-0000-00004A0F0000}"/>
    <cellStyle name="Normal 3 2 2 2 2 16" xfId="3925" xr:uid="{00000000-0005-0000-0000-00004B0F0000}"/>
    <cellStyle name="Normal 3 2 2 2 2 17" xfId="3926" xr:uid="{00000000-0005-0000-0000-00004C0F0000}"/>
    <cellStyle name="Normal 3 2 2 2 2 18" xfId="3927" xr:uid="{00000000-0005-0000-0000-00004D0F0000}"/>
    <cellStyle name="Normal 3 2 2 2 2 19" xfId="3928" xr:uid="{00000000-0005-0000-0000-00004E0F0000}"/>
    <cellStyle name="Normal 3 2 2 2 2 2" xfId="3929" xr:uid="{00000000-0005-0000-0000-00004F0F0000}"/>
    <cellStyle name="Normal 3 2 2 2 2 2 10" xfId="3930" xr:uid="{00000000-0005-0000-0000-0000500F0000}"/>
    <cellStyle name="Normal 3 2 2 2 2 2 100" xfId="3931" xr:uid="{00000000-0005-0000-0000-0000510F0000}"/>
    <cellStyle name="Normal 3 2 2 2 2 2 101" xfId="3932" xr:uid="{00000000-0005-0000-0000-0000520F0000}"/>
    <cellStyle name="Normal 3 2 2 2 2 2 102" xfId="3933" xr:uid="{00000000-0005-0000-0000-0000530F0000}"/>
    <cellStyle name="Normal 3 2 2 2 2 2 103" xfId="3934" xr:uid="{00000000-0005-0000-0000-0000540F0000}"/>
    <cellStyle name="Normal 3 2 2 2 2 2 104" xfId="3935" xr:uid="{00000000-0005-0000-0000-0000550F0000}"/>
    <cellStyle name="Normal 3 2 2 2 2 2 105" xfId="3936" xr:uid="{00000000-0005-0000-0000-0000560F0000}"/>
    <cellStyle name="Normal 3 2 2 2 2 2 106" xfId="3937" xr:uid="{00000000-0005-0000-0000-0000570F0000}"/>
    <cellStyle name="Normal 3 2 2 2 2 2 107" xfId="3938" xr:uid="{00000000-0005-0000-0000-0000580F0000}"/>
    <cellStyle name="Normal 3 2 2 2 2 2 108" xfId="3939" xr:uid="{00000000-0005-0000-0000-0000590F0000}"/>
    <cellStyle name="Normal 3 2 2 2 2 2 109" xfId="3940" xr:uid="{00000000-0005-0000-0000-00005A0F0000}"/>
    <cellStyle name="Normal 3 2 2 2 2 2 11" xfId="3941" xr:uid="{00000000-0005-0000-0000-00005B0F0000}"/>
    <cellStyle name="Normal 3 2 2 2 2 2 110" xfId="3942" xr:uid="{00000000-0005-0000-0000-00005C0F0000}"/>
    <cellStyle name="Normal 3 2 2 2 2 2 111" xfId="3943" xr:uid="{00000000-0005-0000-0000-00005D0F0000}"/>
    <cellStyle name="Normal 3 2 2 2 2 2 112" xfId="3944" xr:uid="{00000000-0005-0000-0000-00005E0F0000}"/>
    <cellStyle name="Normal 3 2 2 2 2 2 113" xfId="3945" xr:uid="{00000000-0005-0000-0000-00005F0F0000}"/>
    <cellStyle name="Normal 3 2 2 2 2 2 114" xfId="3946" xr:uid="{00000000-0005-0000-0000-0000600F0000}"/>
    <cellStyle name="Normal 3 2 2 2 2 2 115" xfId="3947" xr:uid="{00000000-0005-0000-0000-0000610F0000}"/>
    <cellStyle name="Normal 3 2 2 2 2 2 116" xfId="3948" xr:uid="{00000000-0005-0000-0000-0000620F0000}"/>
    <cellStyle name="Normal 3 2 2 2 2 2 117" xfId="3949" xr:uid="{00000000-0005-0000-0000-0000630F0000}"/>
    <cellStyle name="Normal 3 2 2 2 2 2 118" xfId="3950" xr:uid="{00000000-0005-0000-0000-0000640F0000}"/>
    <cellStyle name="Normal 3 2 2 2 2 2 119" xfId="3951" xr:uid="{00000000-0005-0000-0000-0000650F0000}"/>
    <cellStyle name="Normal 3 2 2 2 2 2 12" xfId="3952" xr:uid="{00000000-0005-0000-0000-0000660F0000}"/>
    <cellStyle name="Normal 3 2 2 2 2 2 120" xfId="3953" xr:uid="{00000000-0005-0000-0000-0000670F0000}"/>
    <cellStyle name="Normal 3 2 2 2 2 2 121" xfId="3954" xr:uid="{00000000-0005-0000-0000-0000680F0000}"/>
    <cellStyle name="Normal 3 2 2 2 2 2 122" xfId="3955" xr:uid="{00000000-0005-0000-0000-0000690F0000}"/>
    <cellStyle name="Normal 3 2 2 2 2 2 123" xfId="3956" xr:uid="{00000000-0005-0000-0000-00006A0F0000}"/>
    <cellStyle name="Normal 3 2 2 2 2 2 124" xfId="3957" xr:uid="{00000000-0005-0000-0000-00006B0F0000}"/>
    <cellStyle name="Normal 3 2 2 2 2 2 125" xfId="3958" xr:uid="{00000000-0005-0000-0000-00006C0F0000}"/>
    <cellStyle name="Normal 3 2 2 2 2 2 126" xfId="3959" xr:uid="{00000000-0005-0000-0000-00006D0F0000}"/>
    <cellStyle name="Normal 3 2 2 2 2 2 127" xfId="3960" xr:uid="{00000000-0005-0000-0000-00006E0F0000}"/>
    <cellStyle name="Normal 3 2 2 2 2 2 128" xfId="3961" xr:uid="{00000000-0005-0000-0000-00006F0F0000}"/>
    <cellStyle name="Normal 3 2 2 2 2 2 129" xfId="3962" xr:uid="{00000000-0005-0000-0000-0000700F0000}"/>
    <cellStyle name="Normal 3 2 2 2 2 2 13" xfId="3963" xr:uid="{00000000-0005-0000-0000-0000710F0000}"/>
    <cellStyle name="Normal 3 2 2 2 2 2 130" xfId="3964" xr:uid="{00000000-0005-0000-0000-0000720F0000}"/>
    <cellStyle name="Normal 3 2 2 2 2 2 131" xfId="3965" xr:uid="{00000000-0005-0000-0000-0000730F0000}"/>
    <cellStyle name="Normal 3 2 2 2 2 2 132" xfId="3966" xr:uid="{00000000-0005-0000-0000-0000740F0000}"/>
    <cellStyle name="Normal 3 2 2 2 2 2 133" xfId="3967" xr:uid="{00000000-0005-0000-0000-0000750F0000}"/>
    <cellStyle name="Normal 3 2 2 2 2 2 134" xfId="3968" xr:uid="{00000000-0005-0000-0000-0000760F0000}"/>
    <cellStyle name="Normal 3 2 2 2 2 2 135" xfId="3969" xr:uid="{00000000-0005-0000-0000-0000770F0000}"/>
    <cellStyle name="Normal 3 2 2 2 2 2 136" xfId="3970" xr:uid="{00000000-0005-0000-0000-0000780F0000}"/>
    <cellStyle name="Normal 3 2 2 2 2 2 137" xfId="3971" xr:uid="{00000000-0005-0000-0000-0000790F0000}"/>
    <cellStyle name="Normal 3 2 2 2 2 2 138" xfId="3972" xr:uid="{00000000-0005-0000-0000-00007A0F0000}"/>
    <cellStyle name="Normal 3 2 2 2 2 2 139" xfId="3973" xr:uid="{00000000-0005-0000-0000-00007B0F0000}"/>
    <cellStyle name="Normal 3 2 2 2 2 2 14" xfId="3974" xr:uid="{00000000-0005-0000-0000-00007C0F0000}"/>
    <cellStyle name="Normal 3 2 2 2 2 2 140" xfId="3975" xr:uid="{00000000-0005-0000-0000-00007D0F0000}"/>
    <cellStyle name="Normal 3 2 2 2 2 2 141" xfId="3976" xr:uid="{00000000-0005-0000-0000-00007E0F0000}"/>
    <cellStyle name="Normal 3 2 2 2 2 2 142" xfId="3977" xr:uid="{00000000-0005-0000-0000-00007F0F0000}"/>
    <cellStyle name="Normal 3 2 2 2 2 2 143" xfId="3978" xr:uid="{00000000-0005-0000-0000-0000800F0000}"/>
    <cellStyle name="Normal 3 2 2 2 2 2 144" xfId="3979" xr:uid="{00000000-0005-0000-0000-0000810F0000}"/>
    <cellStyle name="Normal 3 2 2 2 2 2 145" xfId="3980" xr:uid="{00000000-0005-0000-0000-0000820F0000}"/>
    <cellStyle name="Normal 3 2 2 2 2 2 146" xfId="3981" xr:uid="{00000000-0005-0000-0000-0000830F0000}"/>
    <cellStyle name="Normal 3 2 2 2 2 2 147" xfId="3982" xr:uid="{00000000-0005-0000-0000-0000840F0000}"/>
    <cellStyle name="Normal 3 2 2 2 2 2 148" xfId="3983" xr:uid="{00000000-0005-0000-0000-0000850F0000}"/>
    <cellStyle name="Normal 3 2 2 2 2 2 149" xfId="3984" xr:uid="{00000000-0005-0000-0000-0000860F0000}"/>
    <cellStyle name="Normal 3 2 2 2 2 2 15" xfId="3985" xr:uid="{00000000-0005-0000-0000-0000870F0000}"/>
    <cellStyle name="Normal 3 2 2 2 2 2 150" xfId="3986" xr:uid="{00000000-0005-0000-0000-0000880F0000}"/>
    <cellStyle name="Normal 3 2 2 2 2 2 151" xfId="3987" xr:uid="{00000000-0005-0000-0000-0000890F0000}"/>
    <cellStyle name="Normal 3 2 2 2 2 2 16" xfId="3988" xr:uid="{00000000-0005-0000-0000-00008A0F0000}"/>
    <cellStyle name="Normal 3 2 2 2 2 2 17" xfId="3989" xr:uid="{00000000-0005-0000-0000-00008B0F0000}"/>
    <cellStyle name="Normal 3 2 2 2 2 2 18" xfId="3990" xr:uid="{00000000-0005-0000-0000-00008C0F0000}"/>
    <cellStyle name="Normal 3 2 2 2 2 2 19" xfId="3991" xr:uid="{00000000-0005-0000-0000-00008D0F0000}"/>
    <cellStyle name="Normal 3 2 2 2 2 2 2" xfId="3992" xr:uid="{00000000-0005-0000-0000-00008E0F0000}"/>
    <cellStyle name="Normal 3 2 2 2 2 2 2 10" xfId="3993" xr:uid="{00000000-0005-0000-0000-00008F0F0000}"/>
    <cellStyle name="Normal 3 2 2 2 2 2 2 100" xfId="3994" xr:uid="{00000000-0005-0000-0000-0000900F0000}"/>
    <cellStyle name="Normal 3 2 2 2 2 2 2 101" xfId="3995" xr:uid="{00000000-0005-0000-0000-0000910F0000}"/>
    <cellStyle name="Normal 3 2 2 2 2 2 2 102" xfId="3996" xr:uid="{00000000-0005-0000-0000-0000920F0000}"/>
    <cellStyle name="Normal 3 2 2 2 2 2 2 103" xfId="3997" xr:uid="{00000000-0005-0000-0000-0000930F0000}"/>
    <cellStyle name="Normal 3 2 2 2 2 2 2 104" xfId="3998" xr:uid="{00000000-0005-0000-0000-0000940F0000}"/>
    <cellStyle name="Normal 3 2 2 2 2 2 2 105" xfId="3999" xr:uid="{00000000-0005-0000-0000-0000950F0000}"/>
    <cellStyle name="Normal 3 2 2 2 2 2 2 106" xfId="4000" xr:uid="{00000000-0005-0000-0000-0000960F0000}"/>
    <cellStyle name="Normal 3 2 2 2 2 2 2 107" xfId="4001" xr:uid="{00000000-0005-0000-0000-0000970F0000}"/>
    <cellStyle name="Normal 3 2 2 2 2 2 2 108" xfId="4002" xr:uid="{00000000-0005-0000-0000-0000980F0000}"/>
    <cellStyle name="Normal 3 2 2 2 2 2 2 109" xfId="4003" xr:uid="{00000000-0005-0000-0000-0000990F0000}"/>
    <cellStyle name="Normal 3 2 2 2 2 2 2 11" xfId="4004" xr:uid="{00000000-0005-0000-0000-00009A0F0000}"/>
    <cellStyle name="Normal 3 2 2 2 2 2 2 110" xfId="4005" xr:uid="{00000000-0005-0000-0000-00009B0F0000}"/>
    <cellStyle name="Normal 3 2 2 2 2 2 2 111" xfId="4006" xr:uid="{00000000-0005-0000-0000-00009C0F0000}"/>
    <cellStyle name="Normal 3 2 2 2 2 2 2 112" xfId="4007" xr:uid="{00000000-0005-0000-0000-00009D0F0000}"/>
    <cellStyle name="Normal 3 2 2 2 2 2 2 113" xfId="4008" xr:uid="{00000000-0005-0000-0000-00009E0F0000}"/>
    <cellStyle name="Normal 3 2 2 2 2 2 2 114" xfId="4009" xr:uid="{00000000-0005-0000-0000-00009F0F0000}"/>
    <cellStyle name="Normal 3 2 2 2 2 2 2 115" xfId="4010" xr:uid="{00000000-0005-0000-0000-0000A00F0000}"/>
    <cellStyle name="Normal 3 2 2 2 2 2 2 116" xfId="4011" xr:uid="{00000000-0005-0000-0000-0000A10F0000}"/>
    <cellStyle name="Normal 3 2 2 2 2 2 2 117" xfId="4012" xr:uid="{00000000-0005-0000-0000-0000A20F0000}"/>
    <cellStyle name="Normal 3 2 2 2 2 2 2 118" xfId="4013" xr:uid="{00000000-0005-0000-0000-0000A30F0000}"/>
    <cellStyle name="Normal 3 2 2 2 2 2 2 119" xfId="4014" xr:uid="{00000000-0005-0000-0000-0000A40F0000}"/>
    <cellStyle name="Normal 3 2 2 2 2 2 2 12" xfId="4015" xr:uid="{00000000-0005-0000-0000-0000A50F0000}"/>
    <cellStyle name="Normal 3 2 2 2 2 2 2 120" xfId="4016" xr:uid="{00000000-0005-0000-0000-0000A60F0000}"/>
    <cellStyle name="Normal 3 2 2 2 2 2 2 121" xfId="4017" xr:uid="{00000000-0005-0000-0000-0000A70F0000}"/>
    <cellStyle name="Normal 3 2 2 2 2 2 2 122" xfId="4018" xr:uid="{00000000-0005-0000-0000-0000A80F0000}"/>
    <cellStyle name="Normal 3 2 2 2 2 2 2 123" xfId="4019" xr:uid="{00000000-0005-0000-0000-0000A90F0000}"/>
    <cellStyle name="Normal 3 2 2 2 2 2 2 124" xfId="4020" xr:uid="{00000000-0005-0000-0000-0000AA0F0000}"/>
    <cellStyle name="Normal 3 2 2 2 2 2 2 125" xfId="4021" xr:uid="{00000000-0005-0000-0000-0000AB0F0000}"/>
    <cellStyle name="Normal 3 2 2 2 2 2 2 126" xfId="4022" xr:uid="{00000000-0005-0000-0000-0000AC0F0000}"/>
    <cellStyle name="Normal 3 2 2 2 2 2 2 127" xfId="4023" xr:uid="{00000000-0005-0000-0000-0000AD0F0000}"/>
    <cellStyle name="Normal 3 2 2 2 2 2 2 128" xfId="4024" xr:uid="{00000000-0005-0000-0000-0000AE0F0000}"/>
    <cellStyle name="Normal 3 2 2 2 2 2 2 129" xfId="4025" xr:uid="{00000000-0005-0000-0000-0000AF0F0000}"/>
    <cellStyle name="Normal 3 2 2 2 2 2 2 13" xfId="4026" xr:uid="{00000000-0005-0000-0000-0000B00F0000}"/>
    <cellStyle name="Normal 3 2 2 2 2 2 2 130" xfId="4027" xr:uid="{00000000-0005-0000-0000-0000B10F0000}"/>
    <cellStyle name="Normal 3 2 2 2 2 2 2 131" xfId="4028" xr:uid="{00000000-0005-0000-0000-0000B20F0000}"/>
    <cellStyle name="Normal 3 2 2 2 2 2 2 132" xfId="4029" xr:uid="{00000000-0005-0000-0000-0000B30F0000}"/>
    <cellStyle name="Normal 3 2 2 2 2 2 2 133" xfId="4030" xr:uid="{00000000-0005-0000-0000-0000B40F0000}"/>
    <cellStyle name="Normal 3 2 2 2 2 2 2 134" xfId="4031" xr:uid="{00000000-0005-0000-0000-0000B50F0000}"/>
    <cellStyle name="Normal 3 2 2 2 2 2 2 135" xfId="4032" xr:uid="{00000000-0005-0000-0000-0000B60F0000}"/>
    <cellStyle name="Normal 3 2 2 2 2 2 2 136" xfId="4033" xr:uid="{00000000-0005-0000-0000-0000B70F0000}"/>
    <cellStyle name="Normal 3 2 2 2 2 2 2 137" xfId="4034" xr:uid="{00000000-0005-0000-0000-0000B80F0000}"/>
    <cellStyle name="Normal 3 2 2 2 2 2 2 138" xfId="4035" xr:uid="{00000000-0005-0000-0000-0000B90F0000}"/>
    <cellStyle name="Normal 3 2 2 2 2 2 2 139" xfId="4036" xr:uid="{00000000-0005-0000-0000-0000BA0F0000}"/>
    <cellStyle name="Normal 3 2 2 2 2 2 2 14" xfId="4037" xr:uid="{00000000-0005-0000-0000-0000BB0F0000}"/>
    <cellStyle name="Normal 3 2 2 2 2 2 2 140" xfId="4038" xr:uid="{00000000-0005-0000-0000-0000BC0F0000}"/>
    <cellStyle name="Normal 3 2 2 2 2 2 2 141" xfId="4039" xr:uid="{00000000-0005-0000-0000-0000BD0F0000}"/>
    <cellStyle name="Normal 3 2 2 2 2 2 2 142" xfId="4040" xr:uid="{00000000-0005-0000-0000-0000BE0F0000}"/>
    <cellStyle name="Normal 3 2 2 2 2 2 2 143" xfId="4041" xr:uid="{00000000-0005-0000-0000-0000BF0F0000}"/>
    <cellStyle name="Normal 3 2 2 2 2 2 2 144" xfId="4042" xr:uid="{00000000-0005-0000-0000-0000C00F0000}"/>
    <cellStyle name="Normal 3 2 2 2 2 2 2 145" xfId="4043" xr:uid="{00000000-0005-0000-0000-0000C10F0000}"/>
    <cellStyle name="Normal 3 2 2 2 2 2 2 146" xfId="4044" xr:uid="{00000000-0005-0000-0000-0000C20F0000}"/>
    <cellStyle name="Normal 3 2 2 2 2 2 2 147" xfId="4045" xr:uid="{00000000-0005-0000-0000-0000C30F0000}"/>
    <cellStyle name="Normal 3 2 2 2 2 2 2 148" xfId="4046" xr:uid="{00000000-0005-0000-0000-0000C40F0000}"/>
    <cellStyle name="Normal 3 2 2 2 2 2 2 149" xfId="4047" xr:uid="{00000000-0005-0000-0000-0000C50F0000}"/>
    <cellStyle name="Normal 3 2 2 2 2 2 2 15" xfId="4048" xr:uid="{00000000-0005-0000-0000-0000C60F0000}"/>
    <cellStyle name="Normal 3 2 2 2 2 2 2 150" xfId="4049" xr:uid="{00000000-0005-0000-0000-0000C70F0000}"/>
    <cellStyle name="Normal 3 2 2 2 2 2 2 16" xfId="4050" xr:uid="{00000000-0005-0000-0000-0000C80F0000}"/>
    <cellStyle name="Normal 3 2 2 2 2 2 2 17" xfId="4051" xr:uid="{00000000-0005-0000-0000-0000C90F0000}"/>
    <cellStyle name="Normal 3 2 2 2 2 2 2 18" xfId="4052" xr:uid="{00000000-0005-0000-0000-0000CA0F0000}"/>
    <cellStyle name="Normal 3 2 2 2 2 2 2 19" xfId="4053" xr:uid="{00000000-0005-0000-0000-0000CB0F0000}"/>
    <cellStyle name="Normal 3 2 2 2 2 2 2 2" xfId="4054" xr:uid="{00000000-0005-0000-0000-0000CC0F0000}"/>
    <cellStyle name="Normal 3 2 2 2 2 2 2 20" xfId="4055" xr:uid="{00000000-0005-0000-0000-0000CD0F0000}"/>
    <cellStyle name="Normal 3 2 2 2 2 2 2 21" xfId="4056" xr:uid="{00000000-0005-0000-0000-0000CE0F0000}"/>
    <cellStyle name="Normal 3 2 2 2 2 2 2 22" xfId="4057" xr:uid="{00000000-0005-0000-0000-0000CF0F0000}"/>
    <cellStyle name="Normal 3 2 2 2 2 2 2 23" xfId="4058" xr:uid="{00000000-0005-0000-0000-0000D00F0000}"/>
    <cellStyle name="Normal 3 2 2 2 2 2 2 24" xfId="4059" xr:uid="{00000000-0005-0000-0000-0000D10F0000}"/>
    <cellStyle name="Normal 3 2 2 2 2 2 2 25" xfId="4060" xr:uid="{00000000-0005-0000-0000-0000D20F0000}"/>
    <cellStyle name="Normal 3 2 2 2 2 2 2 26" xfId="4061" xr:uid="{00000000-0005-0000-0000-0000D30F0000}"/>
    <cellStyle name="Normal 3 2 2 2 2 2 2 27" xfId="4062" xr:uid="{00000000-0005-0000-0000-0000D40F0000}"/>
    <cellStyle name="Normal 3 2 2 2 2 2 2 28" xfId="4063" xr:uid="{00000000-0005-0000-0000-0000D50F0000}"/>
    <cellStyle name="Normal 3 2 2 2 2 2 2 29" xfId="4064" xr:uid="{00000000-0005-0000-0000-0000D60F0000}"/>
    <cellStyle name="Normal 3 2 2 2 2 2 2 3" xfId="4065" xr:uid="{00000000-0005-0000-0000-0000D70F0000}"/>
    <cellStyle name="Normal 3 2 2 2 2 2 2 30" xfId="4066" xr:uid="{00000000-0005-0000-0000-0000D80F0000}"/>
    <cellStyle name="Normal 3 2 2 2 2 2 2 31" xfId="4067" xr:uid="{00000000-0005-0000-0000-0000D90F0000}"/>
    <cellStyle name="Normal 3 2 2 2 2 2 2 32" xfId="4068" xr:uid="{00000000-0005-0000-0000-0000DA0F0000}"/>
    <cellStyle name="Normal 3 2 2 2 2 2 2 33" xfId="4069" xr:uid="{00000000-0005-0000-0000-0000DB0F0000}"/>
    <cellStyle name="Normal 3 2 2 2 2 2 2 34" xfId="4070" xr:uid="{00000000-0005-0000-0000-0000DC0F0000}"/>
    <cellStyle name="Normal 3 2 2 2 2 2 2 35" xfId="4071" xr:uid="{00000000-0005-0000-0000-0000DD0F0000}"/>
    <cellStyle name="Normal 3 2 2 2 2 2 2 36" xfId="4072" xr:uid="{00000000-0005-0000-0000-0000DE0F0000}"/>
    <cellStyle name="Normal 3 2 2 2 2 2 2 37" xfId="4073" xr:uid="{00000000-0005-0000-0000-0000DF0F0000}"/>
    <cellStyle name="Normal 3 2 2 2 2 2 2 38" xfId="4074" xr:uid="{00000000-0005-0000-0000-0000E00F0000}"/>
    <cellStyle name="Normal 3 2 2 2 2 2 2 39" xfId="4075" xr:uid="{00000000-0005-0000-0000-0000E10F0000}"/>
    <cellStyle name="Normal 3 2 2 2 2 2 2 4" xfId="4076" xr:uid="{00000000-0005-0000-0000-0000E20F0000}"/>
    <cellStyle name="Normal 3 2 2 2 2 2 2 40" xfId="4077" xr:uid="{00000000-0005-0000-0000-0000E30F0000}"/>
    <cellStyle name="Normal 3 2 2 2 2 2 2 41" xfId="4078" xr:uid="{00000000-0005-0000-0000-0000E40F0000}"/>
    <cellStyle name="Normal 3 2 2 2 2 2 2 42" xfId="4079" xr:uid="{00000000-0005-0000-0000-0000E50F0000}"/>
    <cellStyle name="Normal 3 2 2 2 2 2 2 43" xfId="4080" xr:uid="{00000000-0005-0000-0000-0000E60F0000}"/>
    <cellStyle name="Normal 3 2 2 2 2 2 2 44" xfId="4081" xr:uid="{00000000-0005-0000-0000-0000E70F0000}"/>
    <cellStyle name="Normal 3 2 2 2 2 2 2 45" xfId="4082" xr:uid="{00000000-0005-0000-0000-0000E80F0000}"/>
    <cellStyle name="Normal 3 2 2 2 2 2 2 46" xfId="4083" xr:uid="{00000000-0005-0000-0000-0000E90F0000}"/>
    <cellStyle name="Normal 3 2 2 2 2 2 2 47" xfId="4084" xr:uid="{00000000-0005-0000-0000-0000EA0F0000}"/>
    <cellStyle name="Normal 3 2 2 2 2 2 2 48" xfId="4085" xr:uid="{00000000-0005-0000-0000-0000EB0F0000}"/>
    <cellStyle name="Normal 3 2 2 2 2 2 2 49" xfId="4086" xr:uid="{00000000-0005-0000-0000-0000EC0F0000}"/>
    <cellStyle name="Normal 3 2 2 2 2 2 2 5" xfId="4087" xr:uid="{00000000-0005-0000-0000-0000ED0F0000}"/>
    <cellStyle name="Normal 3 2 2 2 2 2 2 50" xfId="4088" xr:uid="{00000000-0005-0000-0000-0000EE0F0000}"/>
    <cellStyle name="Normal 3 2 2 2 2 2 2 51" xfId="4089" xr:uid="{00000000-0005-0000-0000-0000EF0F0000}"/>
    <cellStyle name="Normal 3 2 2 2 2 2 2 52" xfId="4090" xr:uid="{00000000-0005-0000-0000-0000F00F0000}"/>
    <cellStyle name="Normal 3 2 2 2 2 2 2 53" xfId="4091" xr:uid="{00000000-0005-0000-0000-0000F10F0000}"/>
    <cellStyle name="Normal 3 2 2 2 2 2 2 54" xfId="4092" xr:uid="{00000000-0005-0000-0000-0000F20F0000}"/>
    <cellStyle name="Normal 3 2 2 2 2 2 2 55" xfId="4093" xr:uid="{00000000-0005-0000-0000-0000F30F0000}"/>
    <cellStyle name="Normal 3 2 2 2 2 2 2 56" xfId="4094" xr:uid="{00000000-0005-0000-0000-0000F40F0000}"/>
    <cellStyle name="Normal 3 2 2 2 2 2 2 57" xfId="4095" xr:uid="{00000000-0005-0000-0000-0000F50F0000}"/>
    <cellStyle name="Normal 3 2 2 2 2 2 2 58" xfId="4096" xr:uid="{00000000-0005-0000-0000-0000F60F0000}"/>
    <cellStyle name="Normal 3 2 2 2 2 2 2 59" xfId="4097" xr:uid="{00000000-0005-0000-0000-0000F70F0000}"/>
    <cellStyle name="Normal 3 2 2 2 2 2 2 6" xfId="4098" xr:uid="{00000000-0005-0000-0000-0000F80F0000}"/>
    <cellStyle name="Normal 3 2 2 2 2 2 2 60" xfId="4099" xr:uid="{00000000-0005-0000-0000-0000F90F0000}"/>
    <cellStyle name="Normal 3 2 2 2 2 2 2 61" xfId="4100" xr:uid="{00000000-0005-0000-0000-0000FA0F0000}"/>
    <cellStyle name="Normal 3 2 2 2 2 2 2 62" xfId="4101" xr:uid="{00000000-0005-0000-0000-0000FB0F0000}"/>
    <cellStyle name="Normal 3 2 2 2 2 2 2 63" xfId="4102" xr:uid="{00000000-0005-0000-0000-0000FC0F0000}"/>
    <cellStyle name="Normal 3 2 2 2 2 2 2 64" xfId="4103" xr:uid="{00000000-0005-0000-0000-0000FD0F0000}"/>
    <cellStyle name="Normal 3 2 2 2 2 2 2 65" xfId="4104" xr:uid="{00000000-0005-0000-0000-0000FE0F0000}"/>
    <cellStyle name="Normal 3 2 2 2 2 2 2 66" xfId="4105" xr:uid="{00000000-0005-0000-0000-0000FF0F0000}"/>
    <cellStyle name="Normal 3 2 2 2 2 2 2 67" xfId="4106" xr:uid="{00000000-0005-0000-0000-000000100000}"/>
    <cellStyle name="Normal 3 2 2 2 2 2 2 68" xfId="4107" xr:uid="{00000000-0005-0000-0000-000001100000}"/>
    <cellStyle name="Normal 3 2 2 2 2 2 2 69" xfId="4108" xr:uid="{00000000-0005-0000-0000-000002100000}"/>
    <cellStyle name="Normal 3 2 2 2 2 2 2 7" xfId="4109" xr:uid="{00000000-0005-0000-0000-000003100000}"/>
    <cellStyle name="Normal 3 2 2 2 2 2 2 70" xfId="4110" xr:uid="{00000000-0005-0000-0000-000004100000}"/>
    <cellStyle name="Normal 3 2 2 2 2 2 2 71" xfId="4111" xr:uid="{00000000-0005-0000-0000-000005100000}"/>
    <cellStyle name="Normal 3 2 2 2 2 2 2 72" xfId="4112" xr:uid="{00000000-0005-0000-0000-000006100000}"/>
    <cellStyle name="Normal 3 2 2 2 2 2 2 73" xfId="4113" xr:uid="{00000000-0005-0000-0000-000007100000}"/>
    <cellStyle name="Normal 3 2 2 2 2 2 2 74" xfId="4114" xr:uid="{00000000-0005-0000-0000-000008100000}"/>
    <cellStyle name="Normal 3 2 2 2 2 2 2 75" xfId="4115" xr:uid="{00000000-0005-0000-0000-000009100000}"/>
    <cellStyle name="Normal 3 2 2 2 2 2 2 76" xfId="4116" xr:uid="{00000000-0005-0000-0000-00000A100000}"/>
    <cellStyle name="Normal 3 2 2 2 2 2 2 77" xfId="4117" xr:uid="{00000000-0005-0000-0000-00000B100000}"/>
    <cellStyle name="Normal 3 2 2 2 2 2 2 78" xfId="4118" xr:uid="{00000000-0005-0000-0000-00000C100000}"/>
    <cellStyle name="Normal 3 2 2 2 2 2 2 79" xfId="4119" xr:uid="{00000000-0005-0000-0000-00000D100000}"/>
    <cellStyle name="Normal 3 2 2 2 2 2 2 8" xfId="4120" xr:uid="{00000000-0005-0000-0000-00000E100000}"/>
    <cellStyle name="Normal 3 2 2 2 2 2 2 80" xfId="4121" xr:uid="{00000000-0005-0000-0000-00000F100000}"/>
    <cellStyle name="Normal 3 2 2 2 2 2 2 81" xfId="4122" xr:uid="{00000000-0005-0000-0000-000010100000}"/>
    <cellStyle name="Normal 3 2 2 2 2 2 2 82" xfId="4123" xr:uid="{00000000-0005-0000-0000-000011100000}"/>
    <cellStyle name="Normal 3 2 2 2 2 2 2 83" xfId="4124" xr:uid="{00000000-0005-0000-0000-000012100000}"/>
    <cellStyle name="Normal 3 2 2 2 2 2 2 84" xfId="4125" xr:uid="{00000000-0005-0000-0000-000013100000}"/>
    <cellStyle name="Normal 3 2 2 2 2 2 2 85" xfId="4126" xr:uid="{00000000-0005-0000-0000-000014100000}"/>
    <cellStyle name="Normal 3 2 2 2 2 2 2 86" xfId="4127" xr:uid="{00000000-0005-0000-0000-000015100000}"/>
    <cellStyle name="Normal 3 2 2 2 2 2 2 87" xfId="4128" xr:uid="{00000000-0005-0000-0000-000016100000}"/>
    <cellStyle name="Normal 3 2 2 2 2 2 2 88" xfId="4129" xr:uid="{00000000-0005-0000-0000-000017100000}"/>
    <cellStyle name="Normal 3 2 2 2 2 2 2 89" xfId="4130" xr:uid="{00000000-0005-0000-0000-000018100000}"/>
    <cellStyle name="Normal 3 2 2 2 2 2 2 9" xfId="4131" xr:uid="{00000000-0005-0000-0000-000019100000}"/>
    <cellStyle name="Normal 3 2 2 2 2 2 2 90" xfId="4132" xr:uid="{00000000-0005-0000-0000-00001A100000}"/>
    <cellStyle name="Normal 3 2 2 2 2 2 2 91" xfId="4133" xr:uid="{00000000-0005-0000-0000-00001B100000}"/>
    <cellStyle name="Normal 3 2 2 2 2 2 2 92" xfId="4134" xr:uid="{00000000-0005-0000-0000-00001C100000}"/>
    <cellStyle name="Normal 3 2 2 2 2 2 2 93" xfId="4135" xr:uid="{00000000-0005-0000-0000-00001D100000}"/>
    <cellStyle name="Normal 3 2 2 2 2 2 2 94" xfId="4136" xr:uid="{00000000-0005-0000-0000-00001E100000}"/>
    <cellStyle name="Normal 3 2 2 2 2 2 2 95" xfId="4137" xr:uid="{00000000-0005-0000-0000-00001F100000}"/>
    <cellStyle name="Normal 3 2 2 2 2 2 2 96" xfId="4138" xr:uid="{00000000-0005-0000-0000-000020100000}"/>
    <cellStyle name="Normal 3 2 2 2 2 2 2 97" xfId="4139" xr:uid="{00000000-0005-0000-0000-000021100000}"/>
    <cellStyle name="Normal 3 2 2 2 2 2 2 98" xfId="4140" xr:uid="{00000000-0005-0000-0000-000022100000}"/>
    <cellStyle name="Normal 3 2 2 2 2 2 2 99" xfId="4141" xr:uid="{00000000-0005-0000-0000-000023100000}"/>
    <cellStyle name="Normal 3 2 2 2 2 2 20" xfId="4142" xr:uid="{00000000-0005-0000-0000-000024100000}"/>
    <cellStyle name="Normal 3 2 2 2 2 2 21" xfId="4143" xr:uid="{00000000-0005-0000-0000-000025100000}"/>
    <cellStyle name="Normal 3 2 2 2 2 2 22" xfId="4144" xr:uid="{00000000-0005-0000-0000-000026100000}"/>
    <cellStyle name="Normal 3 2 2 2 2 2 23" xfId="4145" xr:uid="{00000000-0005-0000-0000-000027100000}"/>
    <cellStyle name="Normal 3 2 2 2 2 2 24" xfId="4146" xr:uid="{00000000-0005-0000-0000-000028100000}"/>
    <cellStyle name="Normal 3 2 2 2 2 2 25" xfId="4147" xr:uid="{00000000-0005-0000-0000-000029100000}"/>
    <cellStyle name="Normal 3 2 2 2 2 2 26" xfId="4148" xr:uid="{00000000-0005-0000-0000-00002A100000}"/>
    <cellStyle name="Normal 3 2 2 2 2 2 27" xfId="4149" xr:uid="{00000000-0005-0000-0000-00002B100000}"/>
    <cellStyle name="Normal 3 2 2 2 2 2 28" xfId="4150" xr:uid="{00000000-0005-0000-0000-00002C100000}"/>
    <cellStyle name="Normal 3 2 2 2 2 2 29" xfId="4151" xr:uid="{00000000-0005-0000-0000-00002D100000}"/>
    <cellStyle name="Normal 3 2 2 2 2 2 3" xfId="4152" xr:uid="{00000000-0005-0000-0000-00002E100000}"/>
    <cellStyle name="Normal 3 2 2 2 2 2 30" xfId="4153" xr:uid="{00000000-0005-0000-0000-00002F100000}"/>
    <cellStyle name="Normal 3 2 2 2 2 2 31" xfId="4154" xr:uid="{00000000-0005-0000-0000-000030100000}"/>
    <cellStyle name="Normal 3 2 2 2 2 2 32" xfId="4155" xr:uid="{00000000-0005-0000-0000-000031100000}"/>
    <cellStyle name="Normal 3 2 2 2 2 2 33" xfId="4156" xr:uid="{00000000-0005-0000-0000-000032100000}"/>
    <cellStyle name="Normal 3 2 2 2 2 2 34" xfId="4157" xr:uid="{00000000-0005-0000-0000-000033100000}"/>
    <cellStyle name="Normal 3 2 2 2 2 2 35" xfId="4158" xr:uid="{00000000-0005-0000-0000-000034100000}"/>
    <cellStyle name="Normal 3 2 2 2 2 2 36" xfId="4159" xr:uid="{00000000-0005-0000-0000-000035100000}"/>
    <cellStyle name="Normal 3 2 2 2 2 2 37" xfId="4160" xr:uid="{00000000-0005-0000-0000-000036100000}"/>
    <cellStyle name="Normal 3 2 2 2 2 2 38" xfId="4161" xr:uid="{00000000-0005-0000-0000-000037100000}"/>
    <cellStyle name="Normal 3 2 2 2 2 2 39" xfId="4162" xr:uid="{00000000-0005-0000-0000-000038100000}"/>
    <cellStyle name="Normal 3 2 2 2 2 2 4" xfId="4163" xr:uid="{00000000-0005-0000-0000-000039100000}"/>
    <cellStyle name="Normal 3 2 2 2 2 2 40" xfId="4164" xr:uid="{00000000-0005-0000-0000-00003A100000}"/>
    <cellStyle name="Normal 3 2 2 2 2 2 41" xfId="4165" xr:uid="{00000000-0005-0000-0000-00003B100000}"/>
    <cellStyle name="Normal 3 2 2 2 2 2 42" xfId="4166" xr:uid="{00000000-0005-0000-0000-00003C100000}"/>
    <cellStyle name="Normal 3 2 2 2 2 2 43" xfId="4167" xr:uid="{00000000-0005-0000-0000-00003D100000}"/>
    <cellStyle name="Normal 3 2 2 2 2 2 44" xfId="4168" xr:uid="{00000000-0005-0000-0000-00003E100000}"/>
    <cellStyle name="Normal 3 2 2 2 2 2 45" xfId="4169" xr:uid="{00000000-0005-0000-0000-00003F100000}"/>
    <cellStyle name="Normal 3 2 2 2 2 2 46" xfId="4170" xr:uid="{00000000-0005-0000-0000-000040100000}"/>
    <cellStyle name="Normal 3 2 2 2 2 2 47" xfId="4171" xr:uid="{00000000-0005-0000-0000-000041100000}"/>
    <cellStyle name="Normal 3 2 2 2 2 2 48" xfId="4172" xr:uid="{00000000-0005-0000-0000-000042100000}"/>
    <cellStyle name="Normal 3 2 2 2 2 2 49" xfId="4173" xr:uid="{00000000-0005-0000-0000-000043100000}"/>
    <cellStyle name="Normal 3 2 2 2 2 2 5" xfId="4174" xr:uid="{00000000-0005-0000-0000-000044100000}"/>
    <cellStyle name="Normal 3 2 2 2 2 2 50" xfId="4175" xr:uid="{00000000-0005-0000-0000-000045100000}"/>
    <cellStyle name="Normal 3 2 2 2 2 2 51" xfId="4176" xr:uid="{00000000-0005-0000-0000-000046100000}"/>
    <cellStyle name="Normal 3 2 2 2 2 2 52" xfId="4177" xr:uid="{00000000-0005-0000-0000-000047100000}"/>
    <cellStyle name="Normal 3 2 2 2 2 2 53" xfId="4178" xr:uid="{00000000-0005-0000-0000-000048100000}"/>
    <cellStyle name="Normal 3 2 2 2 2 2 54" xfId="4179" xr:uid="{00000000-0005-0000-0000-000049100000}"/>
    <cellStyle name="Normal 3 2 2 2 2 2 55" xfId="4180" xr:uid="{00000000-0005-0000-0000-00004A100000}"/>
    <cellStyle name="Normal 3 2 2 2 2 2 56" xfId="4181" xr:uid="{00000000-0005-0000-0000-00004B100000}"/>
    <cellStyle name="Normal 3 2 2 2 2 2 57" xfId="4182" xr:uid="{00000000-0005-0000-0000-00004C100000}"/>
    <cellStyle name="Normal 3 2 2 2 2 2 58" xfId="4183" xr:uid="{00000000-0005-0000-0000-00004D100000}"/>
    <cellStyle name="Normal 3 2 2 2 2 2 59" xfId="4184" xr:uid="{00000000-0005-0000-0000-00004E100000}"/>
    <cellStyle name="Normal 3 2 2 2 2 2 6" xfId="4185" xr:uid="{00000000-0005-0000-0000-00004F100000}"/>
    <cellStyle name="Normal 3 2 2 2 2 2 60" xfId="4186" xr:uid="{00000000-0005-0000-0000-000050100000}"/>
    <cellStyle name="Normal 3 2 2 2 2 2 61" xfId="4187" xr:uid="{00000000-0005-0000-0000-000051100000}"/>
    <cellStyle name="Normal 3 2 2 2 2 2 62" xfId="4188" xr:uid="{00000000-0005-0000-0000-000052100000}"/>
    <cellStyle name="Normal 3 2 2 2 2 2 63" xfId="4189" xr:uid="{00000000-0005-0000-0000-000053100000}"/>
    <cellStyle name="Normal 3 2 2 2 2 2 64" xfId="4190" xr:uid="{00000000-0005-0000-0000-000054100000}"/>
    <cellStyle name="Normal 3 2 2 2 2 2 65" xfId="4191" xr:uid="{00000000-0005-0000-0000-000055100000}"/>
    <cellStyle name="Normal 3 2 2 2 2 2 66" xfId="4192" xr:uid="{00000000-0005-0000-0000-000056100000}"/>
    <cellStyle name="Normal 3 2 2 2 2 2 67" xfId="4193" xr:uid="{00000000-0005-0000-0000-000057100000}"/>
    <cellStyle name="Normal 3 2 2 2 2 2 68" xfId="4194" xr:uid="{00000000-0005-0000-0000-000058100000}"/>
    <cellStyle name="Normal 3 2 2 2 2 2 69" xfId="4195" xr:uid="{00000000-0005-0000-0000-000059100000}"/>
    <cellStyle name="Normal 3 2 2 2 2 2 7" xfId="4196" xr:uid="{00000000-0005-0000-0000-00005A100000}"/>
    <cellStyle name="Normal 3 2 2 2 2 2 70" xfId="4197" xr:uid="{00000000-0005-0000-0000-00005B100000}"/>
    <cellStyle name="Normal 3 2 2 2 2 2 71" xfId="4198" xr:uid="{00000000-0005-0000-0000-00005C100000}"/>
    <cellStyle name="Normal 3 2 2 2 2 2 72" xfId="4199" xr:uid="{00000000-0005-0000-0000-00005D100000}"/>
    <cellStyle name="Normal 3 2 2 2 2 2 73" xfId="4200" xr:uid="{00000000-0005-0000-0000-00005E100000}"/>
    <cellStyle name="Normal 3 2 2 2 2 2 74" xfId="4201" xr:uid="{00000000-0005-0000-0000-00005F100000}"/>
    <cellStyle name="Normal 3 2 2 2 2 2 75" xfId="4202" xr:uid="{00000000-0005-0000-0000-000060100000}"/>
    <cellStyle name="Normal 3 2 2 2 2 2 76" xfId="4203" xr:uid="{00000000-0005-0000-0000-000061100000}"/>
    <cellStyle name="Normal 3 2 2 2 2 2 77" xfId="4204" xr:uid="{00000000-0005-0000-0000-000062100000}"/>
    <cellStyle name="Normal 3 2 2 2 2 2 78" xfId="4205" xr:uid="{00000000-0005-0000-0000-000063100000}"/>
    <cellStyle name="Normal 3 2 2 2 2 2 79" xfId="4206" xr:uid="{00000000-0005-0000-0000-000064100000}"/>
    <cellStyle name="Normal 3 2 2 2 2 2 8" xfId="4207" xr:uid="{00000000-0005-0000-0000-000065100000}"/>
    <cellStyle name="Normal 3 2 2 2 2 2 80" xfId="4208" xr:uid="{00000000-0005-0000-0000-000066100000}"/>
    <cellStyle name="Normal 3 2 2 2 2 2 81" xfId="4209" xr:uid="{00000000-0005-0000-0000-000067100000}"/>
    <cellStyle name="Normal 3 2 2 2 2 2 82" xfId="4210" xr:uid="{00000000-0005-0000-0000-000068100000}"/>
    <cellStyle name="Normal 3 2 2 2 2 2 83" xfId="4211" xr:uid="{00000000-0005-0000-0000-000069100000}"/>
    <cellStyle name="Normal 3 2 2 2 2 2 84" xfId="4212" xr:uid="{00000000-0005-0000-0000-00006A100000}"/>
    <cellStyle name="Normal 3 2 2 2 2 2 85" xfId="4213" xr:uid="{00000000-0005-0000-0000-00006B100000}"/>
    <cellStyle name="Normal 3 2 2 2 2 2 86" xfId="4214" xr:uid="{00000000-0005-0000-0000-00006C100000}"/>
    <cellStyle name="Normal 3 2 2 2 2 2 87" xfId="4215" xr:uid="{00000000-0005-0000-0000-00006D100000}"/>
    <cellStyle name="Normal 3 2 2 2 2 2 88" xfId="4216" xr:uid="{00000000-0005-0000-0000-00006E100000}"/>
    <cellStyle name="Normal 3 2 2 2 2 2 89" xfId="4217" xr:uid="{00000000-0005-0000-0000-00006F100000}"/>
    <cellStyle name="Normal 3 2 2 2 2 2 9" xfId="4218" xr:uid="{00000000-0005-0000-0000-000070100000}"/>
    <cellStyle name="Normal 3 2 2 2 2 2 90" xfId="4219" xr:uid="{00000000-0005-0000-0000-000071100000}"/>
    <cellStyle name="Normal 3 2 2 2 2 2 91" xfId="4220" xr:uid="{00000000-0005-0000-0000-000072100000}"/>
    <cellStyle name="Normal 3 2 2 2 2 2 92" xfId="4221" xr:uid="{00000000-0005-0000-0000-000073100000}"/>
    <cellStyle name="Normal 3 2 2 2 2 2 93" xfId="4222" xr:uid="{00000000-0005-0000-0000-000074100000}"/>
    <cellStyle name="Normal 3 2 2 2 2 2 94" xfId="4223" xr:uid="{00000000-0005-0000-0000-000075100000}"/>
    <cellStyle name="Normal 3 2 2 2 2 2 95" xfId="4224" xr:uid="{00000000-0005-0000-0000-000076100000}"/>
    <cellStyle name="Normal 3 2 2 2 2 2 96" xfId="4225" xr:uid="{00000000-0005-0000-0000-000077100000}"/>
    <cellStyle name="Normal 3 2 2 2 2 2 97" xfId="4226" xr:uid="{00000000-0005-0000-0000-000078100000}"/>
    <cellStyle name="Normal 3 2 2 2 2 2 98" xfId="4227" xr:uid="{00000000-0005-0000-0000-000079100000}"/>
    <cellStyle name="Normal 3 2 2 2 2 2 99" xfId="4228" xr:uid="{00000000-0005-0000-0000-00007A100000}"/>
    <cellStyle name="Normal 3 2 2 2 2 20" xfId="4229" xr:uid="{00000000-0005-0000-0000-00007B100000}"/>
    <cellStyle name="Normal 3 2 2 2 2 21" xfId="4230" xr:uid="{00000000-0005-0000-0000-00007C100000}"/>
    <cellStyle name="Normal 3 2 2 2 2 22" xfId="4231" xr:uid="{00000000-0005-0000-0000-00007D100000}"/>
    <cellStyle name="Normal 3 2 2 2 2 23" xfId="4232" xr:uid="{00000000-0005-0000-0000-00007E100000}"/>
    <cellStyle name="Normal 3 2 2 2 2 24" xfId="4233" xr:uid="{00000000-0005-0000-0000-00007F100000}"/>
    <cellStyle name="Normal 3 2 2 2 2 25" xfId="4234" xr:uid="{00000000-0005-0000-0000-000080100000}"/>
    <cellStyle name="Normal 3 2 2 2 2 26" xfId="4235" xr:uid="{00000000-0005-0000-0000-000081100000}"/>
    <cellStyle name="Normal 3 2 2 2 2 27" xfId="4236" xr:uid="{00000000-0005-0000-0000-000082100000}"/>
    <cellStyle name="Normal 3 2 2 2 2 28" xfId="4237" xr:uid="{00000000-0005-0000-0000-000083100000}"/>
    <cellStyle name="Normal 3 2 2 2 2 29" xfId="4238" xr:uid="{00000000-0005-0000-0000-000084100000}"/>
    <cellStyle name="Normal 3 2 2 2 2 3" xfId="4239" xr:uid="{00000000-0005-0000-0000-000085100000}"/>
    <cellStyle name="Normal 3 2 2 2 2 30" xfId="4240" xr:uid="{00000000-0005-0000-0000-000086100000}"/>
    <cellStyle name="Normal 3 2 2 2 2 31" xfId="4241" xr:uid="{00000000-0005-0000-0000-000087100000}"/>
    <cellStyle name="Normal 3 2 2 2 2 32" xfId="4242" xr:uid="{00000000-0005-0000-0000-000088100000}"/>
    <cellStyle name="Normal 3 2 2 2 2 33" xfId="4243" xr:uid="{00000000-0005-0000-0000-000089100000}"/>
    <cellStyle name="Normal 3 2 2 2 2 34" xfId="4244" xr:uid="{00000000-0005-0000-0000-00008A100000}"/>
    <cellStyle name="Normal 3 2 2 2 2 35" xfId="4245" xr:uid="{00000000-0005-0000-0000-00008B100000}"/>
    <cellStyle name="Normal 3 2 2 2 2 36" xfId="4246" xr:uid="{00000000-0005-0000-0000-00008C100000}"/>
    <cellStyle name="Normal 3 2 2 2 2 37" xfId="4247" xr:uid="{00000000-0005-0000-0000-00008D100000}"/>
    <cellStyle name="Normal 3 2 2 2 2 38" xfId="4248" xr:uid="{00000000-0005-0000-0000-00008E100000}"/>
    <cellStyle name="Normal 3 2 2 2 2 39" xfId="4249" xr:uid="{00000000-0005-0000-0000-00008F100000}"/>
    <cellStyle name="Normal 3 2 2 2 2 4" xfId="4250" xr:uid="{00000000-0005-0000-0000-000090100000}"/>
    <cellStyle name="Normal 3 2 2 2 2 40" xfId="4251" xr:uid="{00000000-0005-0000-0000-000091100000}"/>
    <cellStyle name="Normal 3 2 2 2 2 41" xfId="4252" xr:uid="{00000000-0005-0000-0000-000092100000}"/>
    <cellStyle name="Normal 3 2 2 2 2 42" xfId="4253" xr:uid="{00000000-0005-0000-0000-000093100000}"/>
    <cellStyle name="Normal 3 2 2 2 2 43" xfId="4254" xr:uid="{00000000-0005-0000-0000-000094100000}"/>
    <cellStyle name="Normal 3 2 2 2 2 44" xfId="4255" xr:uid="{00000000-0005-0000-0000-000095100000}"/>
    <cellStyle name="Normal 3 2 2 2 2 45" xfId="4256" xr:uid="{00000000-0005-0000-0000-000096100000}"/>
    <cellStyle name="Normal 3 2 2 2 2 46" xfId="4257" xr:uid="{00000000-0005-0000-0000-000097100000}"/>
    <cellStyle name="Normal 3 2 2 2 2 47" xfId="4258" xr:uid="{00000000-0005-0000-0000-000098100000}"/>
    <cellStyle name="Normal 3 2 2 2 2 48" xfId="4259" xr:uid="{00000000-0005-0000-0000-000099100000}"/>
    <cellStyle name="Normal 3 2 2 2 2 49" xfId="4260" xr:uid="{00000000-0005-0000-0000-00009A100000}"/>
    <cellStyle name="Normal 3 2 2 2 2 5" xfId="4261" xr:uid="{00000000-0005-0000-0000-00009B100000}"/>
    <cellStyle name="Normal 3 2 2 2 2 50" xfId="4262" xr:uid="{00000000-0005-0000-0000-00009C100000}"/>
    <cellStyle name="Normal 3 2 2 2 2 51" xfId="4263" xr:uid="{00000000-0005-0000-0000-00009D100000}"/>
    <cellStyle name="Normal 3 2 2 2 2 52" xfId="4264" xr:uid="{00000000-0005-0000-0000-00009E100000}"/>
    <cellStyle name="Normal 3 2 2 2 2 53" xfId="4265" xr:uid="{00000000-0005-0000-0000-00009F100000}"/>
    <cellStyle name="Normal 3 2 2 2 2 54" xfId="4266" xr:uid="{00000000-0005-0000-0000-0000A0100000}"/>
    <cellStyle name="Normal 3 2 2 2 2 55" xfId="4267" xr:uid="{00000000-0005-0000-0000-0000A1100000}"/>
    <cellStyle name="Normal 3 2 2 2 2 56" xfId="4268" xr:uid="{00000000-0005-0000-0000-0000A2100000}"/>
    <cellStyle name="Normal 3 2 2 2 2 57" xfId="4269" xr:uid="{00000000-0005-0000-0000-0000A3100000}"/>
    <cellStyle name="Normal 3 2 2 2 2 58" xfId="4270" xr:uid="{00000000-0005-0000-0000-0000A4100000}"/>
    <cellStyle name="Normal 3 2 2 2 2 59" xfId="4271" xr:uid="{00000000-0005-0000-0000-0000A5100000}"/>
    <cellStyle name="Normal 3 2 2 2 2 6" xfId="4272" xr:uid="{00000000-0005-0000-0000-0000A6100000}"/>
    <cellStyle name="Normal 3 2 2 2 2 60" xfId="4273" xr:uid="{00000000-0005-0000-0000-0000A7100000}"/>
    <cellStyle name="Normal 3 2 2 2 2 61" xfId="4274" xr:uid="{00000000-0005-0000-0000-0000A8100000}"/>
    <cellStyle name="Normal 3 2 2 2 2 62" xfId="4275" xr:uid="{00000000-0005-0000-0000-0000A9100000}"/>
    <cellStyle name="Normal 3 2 2 2 2 63" xfId="4276" xr:uid="{00000000-0005-0000-0000-0000AA100000}"/>
    <cellStyle name="Normal 3 2 2 2 2 64" xfId="4277" xr:uid="{00000000-0005-0000-0000-0000AB100000}"/>
    <cellStyle name="Normal 3 2 2 2 2 65" xfId="4278" xr:uid="{00000000-0005-0000-0000-0000AC100000}"/>
    <cellStyle name="Normal 3 2 2 2 2 66" xfId="4279" xr:uid="{00000000-0005-0000-0000-0000AD100000}"/>
    <cellStyle name="Normal 3 2 2 2 2 67" xfId="4280" xr:uid="{00000000-0005-0000-0000-0000AE100000}"/>
    <cellStyle name="Normal 3 2 2 2 2 68" xfId="4281" xr:uid="{00000000-0005-0000-0000-0000AF100000}"/>
    <cellStyle name="Normal 3 2 2 2 2 69" xfId="4282" xr:uid="{00000000-0005-0000-0000-0000B0100000}"/>
    <cellStyle name="Normal 3 2 2 2 2 7" xfId="4283" xr:uid="{00000000-0005-0000-0000-0000B1100000}"/>
    <cellStyle name="Normal 3 2 2 2 2 70" xfId="4284" xr:uid="{00000000-0005-0000-0000-0000B2100000}"/>
    <cellStyle name="Normal 3 2 2 2 2 71" xfId="4285" xr:uid="{00000000-0005-0000-0000-0000B3100000}"/>
    <cellStyle name="Normal 3 2 2 2 2 72" xfId="4286" xr:uid="{00000000-0005-0000-0000-0000B4100000}"/>
    <cellStyle name="Normal 3 2 2 2 2 73" xfId="4287" xr:uid="{00000000-0005-0000-0000-0000B5100000}"/>
    <cellStyle name="Normal 3 2 2 2 2 74" xfId="4288" xr:uid="{00000000-0005-0000-0000-0000B6100000}"/>
    <cellStyle name="Normal 3 2 2 2 2 75" xfId="4289" xr:uid="{00000000-0005-0000-0000-0000B7100000}"/>
    <cellStyle name="Normal 3 2 2 2 2 76" xfId="4290" xr:uid="{00000000-0005-0000-0000-0000B8100000}"/>
    <cellStyle name="Normal 3 2 2 2 2 77" xfId="4291" xr:uid="{00000000-0005-0000-0000-0000B9100000}"/>
    <cellStyle name="Normal 3 2 2 2 2 78" xfId="4292" xr:uid="{00000000-0005-0000-0000-0000BA100000}"/>
    <cellStyle name="Normal 3 2 2 2 2 79" xfId="4293" xr:uid="{00000000-0005-0000-0000-0000BB100000}"/>
    <cellStyle name="Normal 3 2 2 2 2 8" xfId="4294" xr:uid="{00000000-0005-0000-0000-0000BC100000}"/>
    <cellStyle name="Normal 3 2 2 2 2 80" xfId="4295" xr:uid="{00000000-0005-0000-0000-0000BD100000}"/>
    <cellStyle name="Normal 3 2 2 2 2 81" xfId="4296" xr:uid="{00000000-0005-0000-0000-0000BE100000}"/>
    <cellStyle name="Normal 3 2 2 2 2 82" xfId="4297" xr:uid="{00000000-0005-0000-0000-0000BF100000}"/>
    <cellStyle name="Normal 3 2 2 2 2 83" xfId="4298" xr:uid="{00000000-0005-0000-0000-0000C0100000}"/>
    <cellStyle name="Normal 3 2 2 2 2 84" xfId="4299" xr:uid="{00000000-0005-0000-0000-0000C1100000}"/>
    <cellStyle name="Normal 3 2 2 2 2 85" xfId="4300" xr:uid="{00000000-0005-0000-0000-0000C2100000}"/>
    <cellStyle name="Normal 3 2 2 2 2 86" xfId="4301" xr:uid="{00000000-0005-0000-0000-0000C3100000}"/>
    <cellStyle name="Normal 3 2 2 2 2 87" xfId="4302" xr:uid="{00000000-0005-0000-0000-0000C4100000}"/>
    <cellStyle name="Normal 3 2 2 2 2 88" xfId="4303" xr:uid="{00000000-0005-0000-0000-0000C5100000}"/>
    <cellStyle name="Normal 3 2 2 2 2 89" xfId="4304" xr:uid="{00000000-0005-0000-0000-0000C6100000}"/>
    <cellStyle name="Normal 3 2 2 2 2 9" xfId="4305" xr:uid="{00000000-0005-0000-0000-0000C7100000}"/>
    <cellStyle name="Normal 3 2 2 2 2 90" xfId="4306" xr:uid="{00000000-0005-0000-0000-0000C8100000}"/>
    <cellStyle name="Normal 3 2 2 2 2 91" xfId="4307" xr:uid="{00000000-0005-0000-0000-0000C9100000}"/>
    <cellStyle name="Normal 3 2 2 2 2 92" xfId="4308" xr:uid="{00000000-0005-0000-0000-0000CA100000}"/>
    <cellStyle name="Normal 3 2 2 2 2 93" xfId="4309" xr:uid="{00000000-0005-0000-0000-0000CB100000}"/>
    <cellStyle name="Normal 3 2 2 2 2 94" xfId="4310" xr:uid="{00000000-0005-0000-0000-0000CC100000}"/>
    <cellStyle name="Normal 3 2 2 2 2 95" xfId="4311" xr:uid="{00000000-0005-0000-0000-0000CD100000}"/>
    <cellStyle name="Normal 3 2 2 2 2 96" xfId="4312" xr:uid="{00000000-0005-0000-0000-0000CE100000}"/>
    <cellStyle name="Normal 3 2 2 2 2 97" xfId="4313" xr:uid="{00000000-0005-0000-0000-0000CF100000}"/>
    <cellStyle name="Normal 3 2 2 2 2 98" xfId="4314" xr:uid="{00000000-0005-0000-0000-0000D0100000}"/>
    <cellStyle name="Normal 3 2 2 2 2 99" xfId="4315" xr:uid="{00000000-0005-0000-0000-0000D1100000}"/>
    <cellStyle name="Normal 3 2 2 2 20" xfId="4316" xr:uid="{00000000-0005-0000-0000-0000D2100000}"/>
    <cellStyle name="Normal 3 2 2 2 21" xfId="4317" xr:uid="{00000000-0005-0000-0000-0000D3100000}"/>
    <cellStyle name="Normal 3 2 2 2 22" xfId="4318" xr:uid="{00000000-0005-0000-0000-0000D4100000}"/>
    <cellStyle name="Normal 3 2 2 2 23" xfId="4319" xr:uid="{00000000-0005-0000-0000-0000D5100000}"/>
    <cellStyle name="Normal 3 2 2 2 24" xfId="4320" xr:uid="{00000000-0005-0000-0000-0000D6100000}"/>
    <cellStyle name="Normal 3 2 2 2 25" xfId="4321" xr:uid="{00000000-0005-0000-0000-0000D7100000}"/>
    <cellStyle name="Normal 3 2 2 2 26" xfId="4322" xr:uid="{00000000-0005-0000-0000-0000D8100000}"/>
    <cellStyle name="Normal 3 2 2 2 27" xfId="4323" xr:uid="{00000000-0005-0000-0000-0000D9100000}"/>
    <cellStyle name="Normal 3 2 2 2 28" xfId="4324" xr:uid="{00000000-0005-0000-0000-0000DA100000}"/>
    <cellStyle name="Normal 3 2 2 2 29" xfId="4325" xr:uid="{00000000-0005-0000-0000-0000DB100000}"/>
    <cellStyle name="Normal 3 2 2 2 3" xfId="4326" xr:uid="{00000000-0005-0000-0000-0000DC100000}"/>
    <cellStyle name="Normal 3 2 2 2 30" xfId="4327" xr:uid="{00000000-0005-0000-0000-0000DD100000}"/>
    <cellStyle name="Normal 3 2 2 2 31" xfId="4328" xr:uid="{00000000-0005-0000-0000-0000DE100000}"/>
    <cellStyle name="Normal 3 2 2 2 32" xfId="4329" xr:uid="{00000000-0005-0000-0000-0000DF100000}"/>
    <cellStyle name="Normal 3 2 2 2 33" xfId="4330" xr:uid="{00000000-0005-0000-0000-0000E0100000}"/>
    <cellStyle name="Normal 3 2 2 2 34" xfId="4331" xr:uid="{00000000-0005-0000-0000-0000E1100000}"/>
    <cellStyle name="Normal 3 2 2 2 35" xfId="4332" xr:uid="{00000000-0005-0000-0000-0000E2100000}"/>
    <cellStyle name="Normal 3 2 2 2 36" xfId="4333" xr:uid="{00000000-0005-0000-0000-0000E3100000}"/>
    <cellStyle name="Normal 3 2 2 2 37" xfId="4334" xr:uid="{00000000-0005-0000-0000-0000E4100000}"/>
    <cellStyle name="Normal 3 2 2 2 38" xfId="4335" xr:uid="{00000000-0005-0000-0000-0000E5100000}"/>
    <cellStyle name="Normal 3 2 2 2 39" xfId="4336" xr:uid="{00000000-0005-0000-0000-0000E6100000}"/>
    <cellStyle name="Normal 3 2 2 2 4" xfId="4337" xr:uid="{00000000-0005-0000-0000-0000E7100000}"/>
    <cellStyle name="Normal 3 2 2 2 40" xfId="4338" xr:uid="{00000000-0005-0000-0000-0000E8100000}"/>
    <cellStyle name="Normal 3 2 2 2 41" xfId="4339" xr:uid="{00000000-0005-0000-0000-0000E9100000}"/>
    <cellStyle name="Normal 3 2 2 2 42" xfId="4340" xr:uid="{00000000-0005-0000-0000-0000EA100000}"/>
    <cellStyle name="Normal 3 2 2 2 43" xfId="4341" xr:uid="{00000000-0005-0000-0000-0000EB100000}"/>
    <cellStyle name="Normal 3 2 2 2 44" xfId="4342" xr:uid="{00000000-0005-0000-0000-0000EC100000}"/>
    <cellStyle name="Normal 3 2 2 2 45" xfId="4343" xr:uid="{00000000-0005-0000-0000-0000ED100000}"/>
    <cellStyle name="Normal 3 2 2 2 46" xfId="4344" xr:uid="{00000000-0005-0000-0000-0000EE100000}"/>
    <cellStyle name="Normal 3 2 2 2 47" xfId="4345" xr:uid="{00000000-0005-0000-0000-0000EF100000}"/>
    <cellStyle name="Normal 3 2 2 2 48" xfId="4346" xr:uid="{00000000-0005-0000-0000-0000F0100000}"/>
    <cellStyle name="Normal 3 2 2 2 49" xfId="4347" xr:uid="{00000000-0005-0000-0000-0000F1100000}"/>
    <cellStyle name="Normal 3 2 2 2 5" xfId="4348" xr:uid="{00000000-0005-0000-0000-0000F2100000}"/>
    <cellStyle name="Normal 3 2 2 2 50" xfId="4349" xr:uid="{00000000-0005-0000-0000-0000F3100000}"/>
    <cellStyle name="Normal 3 2 2 2 51" xfId="4350" xr:uid="{00000000-0005-0000-0000-0000F4100000}"/>
    <cellStyle name="Normal 3 2 2 2 52" xfId="4351" xr:uid="{00000000-0005-0000-0000-0000F5100000}"/>
    <cellStyle name="Normal 3 2 2 2 53" xfId="4352" xr:uid="{00000000-0005-0000-0000-0000F6100000}"/>
    <cellStyle name="Normal 3 2 2 2 54" xfId="4353" xr:uid="{00000000-0005-0000-0000-0000F7100000}"/>
    <cellStyle name="Normal 3 2 2 2 55" xfId="4354" xr:uid="{00000000-0005-0000-0000-0000F8100000}"/>
    <cellStyle name="Normal 3 2 2 2 56" xfId="4355" xr:uid="{00000000-0005-0000-0000-0000F9100000}"/>
    <cellStyle name="Normal 3 2 2 2 57" xfId="4356" xr:uid="{00000000-0005-0000-0000-0000FA100000}"/>
    <cellStyle name="Normal 3 2 2 2 58" xfId="4357" xr:uid="{00000000-0005-0000-0000-0000FB100000}"/>
    <cellStyle name="Normal 3 2 2 2 59" xfId="4358" xr:uid="{00000000-0005-0000-0000-0000FC100000}"/>
    <cellStyle name="Normal 3 2 2 2 6" xfId="4359" xr:uid="{00000000-0005-0000-0000-0000FD100000}"/>
    <cellStyle name="Normal 3 2 2 2 60" xfId="4360" xr:uid="{00000000-0005-0000-0000-0000FE100000}"/>
    <cellStyle name="Normal 3 2 2 2 61" xfId="4361" xr:uid="{00000000-0005-0000-0000-0000FF100000}"/>
    <cellStyle name="Normal 3 2 2 2 62" xfId="4362" xr:uid="{00000000-0005-0000-0000-000000110000}"/>
    <cellStyle name="Normal 3 2 2 2 63" xfId="4363" xr:uid="{00000000-0005-0000-0000-000001110000}"/>
    <cellStyle name="Normal 3 2 2 2 64" xfId="4364" xr:uid="{00000000-0005-0000-0000-000002110000}"/>
    <cellStyle name="Normal 3 2 2 2 65" xfId="4365" xr:uid="{00000000-0005-0000-0000-000003110000}"/>
    <cellStyle name="Normal 3 2 2 2 66" xfId="4366" xr:uid="{00000000-0005-0000-0000-000004110000}"/>
    <cellStyle name="Normal 3 2 2 2 67" xfId="4367" xr:uid="{00000000-0005-0000-0000-000005110000}"/>
    <cellStyle name="Normal 3 2 2 2 68" xfId="4368" xr:uid="{00000000-0005-0000-0000-000006110000}"/>
    <cellStyle name="Normal 3 2 2 2 69" xfId="4369" xr:uid="{00000000-0005-0000-0000-000007110000}"/>
    <cellStyle name="Normal 3 2 2 2 7" xfId="4370" xr:uid="{00000000-0005-0000-0000-000008110000}"/>
    <cellStyle name="Normal 3 2 2 2 70" xfId="4371" xr:uid="{00000000-0005-0000-0000-000009110000}"/>
    <cellStyle name="Normal 3 2 2 2 71" xfId="4372" xr:uid="{00000000-0005-0000-0000-00000A110000}"/>
    <cellStyle name="Normal 3 2 2 2 72" xfId="4373" xr:uid="{00000000-0005-0000-0000-00000B110000}"/>
    <cellStyle name="Normal 3 2 2 2 73" xfId="4374" xr:uid="{00000000-0005-0000-0000-00000C110000}"/>
    <cellStyle name="Normal 3 2 2 2 74" xfId="4375" xr:uid="{00000000-0005-0000-0000-00000D110000}"/>
    <cellStyle name="Normal 3 2 2 2 75" xfId="4376" xr:uid="{00000000-0005-0000-0000-00000E110000}"/>
    <cellStyle name="Normal 3 2 2 2 76" xfId="4377" xr:uid="{00000000-0005-0000-0000-00000F110000}"/>
    <cellStyle name="Normal 3 2 2 2 77" xfId="4378" xr:uid="{00000000-0005-0000-0000-000010110000}"/>
    <cellStyle name="Normal 3 2 2 2 78" xfId="4379" xr:uid="{00000000-0005-0000-0000-000011110000}"/>
    <cellStyle name="Normal 3 2 2 2 79" xfId="4380" xr:uid="{00000000-0005-0000-0000-000012110000}"/>
    <cellStyle name="Normal 3 2 2 2 8" xfId="4381" xr:uid="{00000000-0005-0000-0000-000013110000}"/>
    <cellStyle name="Normal 3 2 2 2 80" xfId="4382" xr:uid="{00000000-0005-0000-0000-000014110000}"/>
    <cellStyle name="Normal 3 2 2 2 81" xfId="4383" xr:uid="{00000000-0005-0000-0000-000015110000}"/>
    <cellStyle name="Normal 3 2 2 2 82" xfId="4384" xr:uid="{00000000-0005-0000-0000-000016110000}"/>
    <cellStyle name="Normal 3 2 2 2 83" xfId="4385" xr:uid="{00000000-0005-0000-0000-000017110000}"/>
    <cellStyle name="Normal 3 2 2 2 84" xfId="4386" xr:uid="{00000000-0005-0000-0000-000018110000}"/>
    <cellStyle name="Normal 3 2 2 2 85" xfId="4387" xr:uid="{00000000-0005-0000-0000-000019110000}"/>
    <cellStyle name="Normal 3 2 2 2 86" xfId="4388" xr:uid="{00000000-0005-0000-0000-00001A110000}"/>
    <cellStyle name="Normal 3 2 2 2 87" xfId="4389" xr:uid="{00000000-0005-0000-0000-00001B110000}"/>
    <cellStyle name="Normal 3 2 2 2 88" xfId="4390" xr:uid="{00000000-0005-0000-0000-00001C110000}"/>
    <cellStyle name="Normal 3 2 2 2 89" xfId="4391" xr:uid="{00000000-0005-0000-0000-00001D110000}"/>
    <cellStyle name="Normal 3 2 2 2 9" xfId="4392" xr:uid="{00000000-0005-0000-0000-00001E110000}"/>
    <cellStyle name="Normal 3 2 2 2 90" xfId="4393" xr:uid="{00000000-0005-0000-0000-00001F110000}"/>
    <cellStyle name="Normal 3 2 2 2 91" xfId="4394" xr:uid="{00000000-0005-0000-0000-000020110000}"/>
    <cellStyle name="Normal 3 2 2 2 92" xfId="4395" xr:uid="{00000000-0005-0000-0000-000021110000}"/>
    <cellStyle name="Normal 3 2 2 2 93" xfId="4396" xr:uid="{00000000-0005-0000-0000-000022110000}"/>
    <cellStyle name="Normal 3 2 2 2 94" xfId="4397" xr:uid="{00000000-0005-0000-0000-000023110000}"/>
    <cellStyle name="Normal 3 2 2 2 95" xfId="4398" xr:uid="{00000000-0005-0000-0000-000024110000}"/>
    <cellStyle name="Normal 3 2 2 2 96" xfId="4399" xr:uid="{00000000-0005-0000-0000-000025110000}"/>
    <cellStyle name="Normal 3 2 2 2 97" xfId="4400" xr:uid="{00000000-0005-0000-0000-000026110000}"/>
    <cellStyle name="Normal 3 2 2 2 98" xfId="4401" xr:uid="{00000000-0005-0000-0000-000027110000}"/>
    <cellStyle name="Normal 3 2 2 2 99" xfId="4402" xr:uid="{00000000-0005-0000-0000-000028110000}"/>
    <cellStyle name="Normal 3 2 2 20" xfId="4403" xr:uid="{00000000-0005-0000-0000-000029110000}"/>
    <cellStyle name="Normal 3 2 2 21" xfId="4404" xr:uid="{00000000-0005-0000-0000-00002A110000}"/>
    <cellStyle name="Normal 3 2 2 22" xfId="4405" xr:uid="{00000000-0005-0000-0000-00002B110000}"/>
    <cellStyle name="Normal 3 2 2 23" xfId="4406" xr:uid="{00000000-0005-0000-0000-00002C110000}"/>
    <cellStyle name="Normal 3 2 2 24" xfId="4407" xr:uid="{00000000-0005-0000-0000-00002D110000}"/>
    <cellStyle name="Normal 3 2 2 25" xfId="4408" xr:uid="{00000000-0005-0000-0000-00002E110000}"/>
    <cellStyle name="Normal 3 2 2 26" xfId="4409" xr:uid="{00000000-0005-0000-0000-00002F110000}"/>
    <cellStyle name="Normal 3 2 2 27" xfId="4410" xr:uid="{00000000-0005-0000-0000-000030110000}"/>
    <cellStyle name="Normal 3 2 2 28" xfId="4411" xr:uid="{00000000-0005-0000-0000-000031110000}"/>
    <cellStyle name="Normal 3 2 2 29" xfId="4412" xr:uid="{00000000-0005-0000-0000-000032110000}"/>
    <cellStyle name="Normal 3 2 2 3" xfId="4413" xr:uid="{00000000-0005-0000-0000-000033110000}"/>
    <cellStyle name="Normal 3 2 2 30" xfId="4414" xr:uid="{00000000-0005-0000-0000-000034110000}"/>
    <cellStyle name="Normal 3 2 2 31" xfId="4415" xr:uid="{00000000-0005-0000-0000-000035110000}"/>
    <cellStyle name="Normal 3 2 2 32" xfId="4416" xr:uid="{00000000-0005-0000-0000-000036110000}"/>
    <cellStyle name="Normal 3 2 2 33" xfId="4417" xr:uid="{00000000-0005-0000-0000-000037110000}"/>
    <cellStyle name="Normal 3 2 2 34" xfId="4418" xr:uid="{00000000-0005-0000-0000-000038110000}"/>
    <cellStyle name="Normal 3 2 2 35" xfId="4419" xr:uid="{00000000-0005-0000-0000-000039110000}"/>
    <cellStyle name="Normal 3 2 2 36" xfId="4420" xr:uid="{00000000-0005-0000-0000-00003A110000}"/>
    <cellStyle name="Normal 3 2 2 37" xfId="4421" xr:uid="{00000000-0005-0000-0000-00003B110000}"/>
    <cellStyle name="Normal 3 2 2 38" xfId="4422" xr:uid="{00000000-0005-0000-0000-00003C110000}"/>
    <cellStyle name="Normal 3 2 2 39" xfId="4423" xr:uid="{00000000-0005-0000-0000-00003D110000}"/>
    <cellStyle name="Normal 3 2 2 4" xfId="4424" xr:uid="{00000000-0005-0000-0000-00003E110000}"/>
    <cellStyle name="Normal 3 2 2 40" xfId="4425" xr:uid="{00000000-0005-0000-0000-00003F110000}"/>
    <cellStyle name="Normal 3 2 2 41" xfId="4426" xr:uid="{00000000-0005-0000-0000-000040110000}"/>
    <cellStyle name="Normal 3 2 2 42" xfId="4427" xr:uid="{00000000-0005-0000-0000-000041110000}"/>
    <cellStyle name="Normal 3 2 2 43" xfId="4428" xr:uid="{00000000-0005-0000-0000-000042110000}"/>
    <cellStyle name="Normal 3 2 2 44" xfId="4429" xr:uid="{00000000-0005-0000-0000-000043110000}"/>
    <cellStyle name="Normal 3 2 2 45" xfId="4430" xr:uid="{00000000-0005-0000-0000-000044110000}"/>
    <cellStyle name="Normal 3 2 2 46" xfId="4431" xr:uid="{00000000-0005-0000-0000-000045110000}"/>
    <cellStyle name="Normal 3 2 2 47" xfId="4432" xr:uid="{00000000-0005-0000-0000-000046110000}"/>
    <cellStyle name="Normal 3 2 2 48" xfId="4433" xr:uid="{00000000-0005-0000-0000-000047110000}"/>
    <cellStyle name="Normal 3 2 2 49" xfId="4434" xr:uid="{00000000-0005-0000-0000-000048110000}"/>
    <cellStyle name="Normal 3 2 2 5" xfId="4435" xr:uid="{00000000-0005-0000-0000-000049110000}"/>
    <cellStyle name="Normal 3 2 2 50" xfId="4436" xr:uid="{00000000-0005-0000-0000-00004A110000}"/>
    <cellStyle name="Normal 3 2 2 51" xfId="4437" xr:uid="{00000000-0005-0000-0000-00004B110000}"/>
    <cellStyle name="Normal 3 2 2 52" xfId="4438" xr:uid="{00000000-0005-0000-0000-00004C110000}"/>
    <cellStyle name="Normal 3 2 2 53" xfId="4439" xr:uid="{00000000-0005-0000-0000-00004D110000}"/>
    <cellStyle name="Normal 3 2 2 54" xfId="4440" xr:uid="{00000000-0005-0000-0000-00004E110000}"/>
    <cellStyle name="Normal 3 2 2 55" xfId="4441" xr:uid="{00000000-0005-0000-0000-00004F110000}"/>
    <cellStyle name="Normal 3 2 2 56" xfId="4442" xr:uid="{00000000-0005-0000-0000-000050110000}"/>
    <cellStyle name="Normal 3 2 2 57" xfId="4443" xr:uid="{00000000-0005-0000-0000-000051110000}"/>
    <cellStyle name="Normal 3 2 2 58" xfId="4444" xr:uid="{00000000-0005-0000-0000-000052110000}"/>
    <cellStyle name="Normal 3 2 2 59" xfId="4445" xr:uid="{00000000-0005-0000-0000-000053110000}"/>
    <cellStyle name="Normal 3 2 2 6" xfId="4446" xr:uid="{00000000-0005-0000-0000-000054110000}"/>
    <cellStyle name="Normal 3 2 2 60" xfId="4447" xr:uid="{00000000-0005-0000-0000-000055110000}"/>
    <cellStyle name="Normal 3 2 2 61" xfId="4448" xr:uid="{00000000-0005-0000-0000-000056110000}"/>
    <cellStyle name="Normal 3 2 2 62" xfId="4449" xr:uid="{00000000-0005-0000-0000-000057110000}"/>
    <cellStyle name="Normal 3 2 2 63" xfId="4450" xr:uid="{00000000-0005-0000-0000-000058110000}"/>
    <cellStyle name="Normal 3 2 2 64" xfId="4451" xr:uid="{00000000-0005-0000-0000-000059110000}"/>
    <cellStyle name="Normal 3 2 2 65" xfId="4452" xr:uid="{00000000-0005-0000-0000-00005A110000}"/>
    <cellStyle name="Normal 3 2 2 66" xfId="4453" xr:uid="{00000000-0005-0000-0000-00005B110000}"/>
    <cellStyle name="Normal 3 2 2 67" xfId="4454" xr:uid="{00000000-0005-0000-0000-00005C110000}"/>
    <cellStyle name="Normal 3 2 2 68" xfId="4455" xr:uid="{00000000-0005-0000-0000-00005D110000}"/>
    <cellStyle name="Normal 3 2 2 69" xfId="4456" xr:uid="{00000000-0005-0000-0000-00005E110000}"/>
    <cellStyle name="Normal 3 2 2 7" xfId="4457" xr:uid="{00000000-0005-0000-0000-00005F110000}"/>
    <cellStyle name="Normal 3 2 2 70" xfId="4458" xr:uid="{00000000-0005-0000-0000-000060110000}"/>
    <cellStyle name="Normal 3 2 2 71" xfId="4459" xr:uid="{00000000-0005-0000-0000-000061110000}"/>
    <cellStyle name="Normal 3 2 2 72" xfId="4460" xr:uid="{00000000-0005-0000-0000-000062110000}"/>
    <cellStyle name="Normal 3 2 2 73" xfId="4461" xr:uid="{00000000-0005-0000-0000-000063110000}"/>
    <cellStyle name="Normal 3 2 2 74" xfId="4462" xr:uid="{00000000-0005-0000-0000-000064110000}"/>
    <cellStyle name="Normal 3 2 2 75" xfId="4463" xr:uid="{00000000-0005-0000-0000-000065110000}"/>
    <cellStyle name="Normal 3 2 2 76" xfId="4464" xr:uid="{00000000-0005-0000-0000-000066110000}"/>
    <cellStyle name="Normal 3 2 2 77" xfId="4465" xr:uid="{00000000-0005-0000-0000-000067110000}"/>
    <cellStyle name="Normal 3 2 2 78" xfId="4466" xr:uid="{00000000-0005-0000-0000-000068110000}"/>
    <cellStyle name="Normal 3 2 2 79" xfId="4467" xr:uid="{00000000-0005-0000-0000-000069110000}"/>
    <cellStyle name="Normal 3 2 2 8" xfId="4468" xr:uid="{00000000-0005-0000-0000-00006A110000}"/>
    <cellStyle name="Normal 3 2 2 80" xfId="4469" xr:uid="{00000000-0005-0000-0000-00006B110000}"/>
    <cellStyle name="Normal 3 2 2 81" xfId="4470" xr:uid="{00000000-0005-0000-0000-00006C110000}"/>
    <cellStyle name="Normal 3 2 2 82" xfId="4471" xr:uid="{00000000-0005-0000-0000-00006D110000}"/>
    <cellStyle name="Normal 3 2 2 83" xfId="4472" xr:uid="{00000000-0005-0000-0000-00006E110000}"/>
    <cellStyle name="Normal 3 2 2 84" xfId="4473" xr:uid="{00000000-0005-0000-0000-00006F110000}"/>
    <cellStyle name="Normal 3 2 2 85" xfId="4474" xr:uid="{00000000-0005-0000-0000-000070110000}"/>
    <cellStyle name="Normal 3 2 2 86" xfId="4475" xr:uid="{00000000-0005-0000-0000-000071110000}"/>
    <cellStyle name="Normal 3 2 2 87" xfId="4476" xr:uid="{00000000-0005-0000-0000-000072110000}"/>
    <cellStyle name="Normal 3 2 2 88" xfId="4477" xr:uid="{00000000-0005-0000-0000-000073110000}"/>
    <cellStyle name="Normal 3 2 2 89" xfId="4478" xr:uid="{00000000-0005-0000-0000-000074110000}"/>
    <cellStyle name="Normal 3 2 2 9" xfId="4479" xr:uid="{00000000-0005-0000-0000-000075110000}"/>
    <cellStyle name="Normal 3 2 2 90" xfId="4480" xr:uid="{00000000-0005-0000-0000-000076110000}"/>
    <cellStyle name="Normal 3 2 2 91" xfId="4481" xr:uid="{00000000-0005-0000-0000-000077110000}"/>
    <cellStyle name="Normal 3 2 2 92" xfId="4482" xr:uid="{00000000-0005-0000-0000-000078110000}"/>
    <cellStyle name="Normal 3 2 2 93" xfId="4483" xr:uid="{00000000-0005-0000-0000-000079110000}"/>
    <cellStyle name="Normal 3 2 2 94" xfId="4484" xr:uid="{00000000-0005-0000-0000-00007A110000}"/>
    <cellStyle name="Normal 3 2 2 95" xfId="4485" xr:uid="{00000000-0005-0000-0000-00007B110000}"/>
    <cellStyle name="Normal 3 2 2 96" xfId="4486" xr:uid="{00000000-0005-0000-0000-00007C110000}"/>
    <cellStyle name="Normal 3 2 2 97" xfId="4487" xr:uid="{00000000-0005-0000-0000-00007D110000}"/>
    <cellStyle name="Normal 3 2 2 98" xfId="4488" xr:uid="{00000000-0005-0000-0000-00007E110000}"/>
    <cellStyle name="Normal 3 2 2 99" xfId="4489" xr:uid="{00000000-0005-0000-0000-00007F110000}"/>
    <cellStyle name="Normal 3 2 20" xfId="4490" xr:uid="{00000000-0005-0000-0000-000080110000}"/>
    <cellStyle name="Normal 3 2 200" xfId="4491" xr:uid="{00000000-0005-0000-0000-000081110000}"/>
    <cellStyle name="Normal 3 2 201" xfId="4492" xr:uid="{00000000-0005-0000-0000-000082110000}"/>
    <cellStyle name="Normal 3 2 202" xfId="4493" xr:uid="{00000000-0005-0000-0000-000083110000}"/>
    <cellStyle name="Normal 3 2 203" xfId="4494" xr:uid="{00000000-0005-0000-0000-000084110000}"/>
    <cellStyle name="Normal 3 2 204" xfId="4495" xr:uid="{00000000-0005-0000-0000-000085110000}"/>
    <cellStyle name="Normal 3 2 205" xfId="4496" xr:uid="{00000000-0005-0000-0000-000086110000}"/>
    <cellStyle name="Normal 3 2 206" xfId="4497" xr:uid="{00000000-0005-0000-0000-000087110000}"/>
    <cellStyle name="Normal 3 2 207" xfId="4498" xr:uid="{00000000-0005-0000-0000-000088110000}"/>
    <cellStyle name="Normal 3 2 208" xfId="4499" xr:uid="{00000000-0005-0000-0000-000089110000}"/>
    <cellStyle name="Normal 3 2 209" xfId="4500" xr:uid="{00000000-0005-0000-0000-00008A110000}"/>
    <cellStyle name="Normal 3 2 21" xfId="4501" xr:uid="{00000000-0005-0000-0000-00008B110000}"/>
    <cellStyle name="Normal 3 2 210" xfId="4502" xr:uid="{00000000-0005-0000-0000-00008C110000}"/>
    <cellStyle name="Normal 3 2 211" xfId="4503" xr:uid="{00000000-0005-0000-0000-00008D110000}"/>
    <cellStyle name="Normal 3 2 212" xfId="4504" xr:uid="{00000000-0005-0000-0000-00008E110000}"/>
    <cellStyle name="Normal 3 2 213" xfId="4505" xr:uid="{00000000-0005-0000-0000-00008F110000}"/>
    <cellStyle name="Normal 3 2 214" xfId="4506" xr:uid="{00000000-0005-0000-0000-000090110000}"/>
    <cellStyle name="Normal 3 2 215" xfId="4507" xr:uid="{00000000-0005-0000-0000-000091110000}"/>
    <cellStyle name="Normal 3 2 216" xfId="4508" xr:uid="{00000000-0005-0000-0000-000092110000}"/>
    <cellStyle name="Normal 3 2 22" xfId="4509" xr:uid="{00000000-0005-0000-0000-000093110000}"/>
    <cellStyle name="Normal 3 2 23" xfId="4510" xr:uid="{00000000-0005-0000-0000-000094110000}"/>
    <cellStyle name="Normal 3 2 24" xfId="4511" xr:uid="{00000000-0005-0000-0000-000095110000}"/>
    <cellStyle name="Normal 3 2 25" xfId="4512" xr:uid="{00000000-0005-0000-0000-000096110000}"/>
    <cellStyle name="Normal 3 2 26" xfId="4513" xr:uid="{00000000-0005-0000-0000-000097110000}"/>
    <cellStyle name="Normal 3 2 27" xfId="4514" xr:uid="{00000000-0005-0000-0000-000098110000}"/>
    <cellStyle name="Normal 3 2 28" xfId="4515" xr:uid="{00000000-0005-0000-0000-000099110000}"/>
    <cellStyle name="Normal 3 2 29" xfId="4516" xr:uid="{00000000-0005-0000-0000-00009A110000}"/>
    <cellStyle name="Normal 3 2 3" xfId="4517" xr:uid="{00000000-0005-0000-0000-00009B110000}"/>
    <cellStyle name="Normal 3 2 3 10" xfId="4518" xr:uid="{00000000-0005-0000-0000-00009C110000}"/>
    <cellStyle name="Normal 3 2 3 100" xfId="4519" xr:uid="{00000000-0005-0000-0000-00009D110000}"/>
    <cellStyle name="Normal 3 2 3 101" xfId="4520" xr:uid="{00000000-0005-0000-0000-00009E110000}"/>
    <cellStyle name="Normal 3 2 3 102" xfId="4521" xr:uid="{00000000-0005-0000-0000-00009F110000}"/>
    <cellStyle name="Normal 3 2 3 103" xfId="4522" xr:uid="{00000000-0005-0000-0000-0000A0110000}"/>
    <cellStyle name="Normal 3 2 3 104" xfId="4523" xr:uid="{00000000-0005-0000-0000-0000A1110000}"/>
    <cellStyle name="Normal 3 2 3 105" xfId="4524" xr:uid="{00000000-0005-0000-0000-0000A2110000}"/>
    <cellStyle name="Normal 3 2 3 106" xfId="4525" xr:uid="{00000000-0005-0000-0000-0000A3110000}"/>
    <cellStyle name="Normal 3 2 3 107" xfId="4526" xr:uid="{00000000-0005-0000-0000-0000A4110000}"/>
    <cellStyle name="Normal 3 2 3 108" xfId="4527" xr:uid="{00000000-0005-0000-0000-0000A5110000}"/>
    <cellStyle name="Normal 3 2 3 109" xfId="4528" xr:uid="{00000000-0005-0000-0000-0000A6110000}"/>
    <cellStyle name="Normal 3 2 3 11" xfId="4529" xr:uid="{00000000-0005-0000-0000-0000A7110000}"/>
    <cellStyle name="Normal 3 2 3 110" xfId="4530" xr:uid="{00000000-0005-0000-0000-0000A8110000}"/>
    <cellStyle name="Normal 3 2 3 111" xfId="4531" xr:uid="{00000000-0005-0000-0000-0000A9110000}"/>
    <cellStyle name="Normal 3 2 3 112" xfId="4532" xr:uid="{00000000-0005-0000-0000-0000AA110000}"/>
    <cellStyle name="Normal 3 2 3 113" xfId="4533" xr:uid="{00000000-0005-0000-0000-0000AB110000}"/>
    <cellStyle name="Normal 3 2 3 114" xfId="4534" xr:uid="{00000000-0005-0000-0000-0000AC110000}"/>
    <cellStyle name="Normal 3 2 3 115" xfId="4535" xr:uid="{00000000-0005-0000-0000-0000AD110000}"/>
    <cellStyle name="Normal 3 2 3 116" xfId="4536" xr:uid="{00000000-0005-0000-0000-0000AE110000}"/>
    <cellStyle name="Normal 3 2 3 117" xfId="4537" xr:uid="{00000000-0005-0000-0000-0000AF110000}"/>
    <cellStyle name="Normal 3 2 3 118" xfId="4538" xr:uid="{00000000-0005-0000-0000-0000B0110000}"/>
    <cellStyle name="Normal 3 2 3 119" xfId="4539" xr:uid="{00000000-0005-0000-0000-0000B1110000}"/>
    <cellStyle name="Normal 3 2 3 12" xfId="4540" xr:uid="{00000000-0005-0000-0000-0000B2110000}"/>
    <cellStyle name="Normal 3 2 3 120" xfId="4541" xr:uid="{00000000-0005-0000-0000-0000B3110000}"/>
    <cellStyle name="Normal 3 2 3 121" xfId="4542" xr:uid="{00000000-0005-0000-0000-0000B4110000}"/>
    <cellStyle name="Normal 3 2 3 122" xfId="4543" xr:uid="{00000000-0005-0000-0000-0000B5110000}"/>
    <cellStyle name="Normal 3 2 3 123" xfId="4544" xr:uid="{00000000-0005-0000-0000-0000B6110000}"/>
    <cellStyle name="Normal 3 2 3 124" xfId="4545" xr:uid="{00000000-0005-0000-0000-0000B7110000}"/>
    <cellStyle name="Normal 3 2 3 125" xfId="4546" xr:uid="{00000000-0005-0000-0000-0000B8110000}"/>
    <cellStyle name="Normal 3 2 3 126" xfId="4547" xr:uid="{00000000-0005-0000-0000-0000B9110000}"/>
    <cellStyle name="Normal 3 2 3 127" xfId="4548" xr:uid="{00000000-0005-0000-0000-0000BA110000}"/>
    <cellStyle name="Normal 3 2 3 128" xfId="4549" xr:uid="{00000000-0005-0000-0000-0000BB110000}"/>
    <cellStyle name="Normal 3 2 3 129" xfId="4550" xr:uid="{00000000-0005-0000-0000-0000BC110000}"/>
    <cellStyle name="Normal 3 2 3 13" xfId="4551" xr:uid="{00000000-0005-0000-0000-0000BD110000}"/>
    <cellStyle name="Normal 3 2 3 130" xfId="4552" xr:uid="{00000000-0005-0000-0000-0000BE110000}"/>
    <cellStyle name="Normal 3 2 3 131" xfId="4553" xr:uid="{00000000-0005-0000-0000-0000BF110000}"/>
    <cellStyle name="Normal 3 2 3 132" xfId="4554" xr:uid="{00000000-0005-0000-0000-0000C0110000}"/>
    <cellStyle name="Normal 3 2 3 133" xfId="4555" xr:uid="{00000000-0005-0000-0000-0000C1110000}"/>
    <cellStyle name="Normal 3 2 3 134" xfId="4556" xr:uid="{00000000-0005-0000-0000-0000C2110000}"/>
    <cellStyle name="Normal 3 2 3 135" xfId="4557" xr:uid="{00000000-0005-0000-0000-0000C3110000}"/>
    <cellStyle name="Normal 3 2 3 136" xfId="4558" xr:uid="{00000000-0005-0000-0000-0000C4110000}"/>
    <cellStyle name="Normal 3 2 3 137" xfId="4559" xr:uid="{00000000-0005-0000-0000-0000C5110000}"/>
    <cellStyle name="Normal 3 2 3 138" xfId="4560" xr:uid="{00000000-0005-0000-0000-0000C6110000}"/>
    <cellStyle name="Normal 3 2 3 139" xfId="4561" xr:uid="{00000000-0005-0000-0000-0000C7110000}"/>
    <cellStyle name="Normal 3 2 3 14" xfId="4562" xr:uid="{00000000-0005-0000-0000-0000C8110000}"/>
    <cellStyle name="Normal 3 2 3 140" xfId="4563" xr:uid="{00000000-0005-0000-0000-0000C9110000}"/>
    <cellStyle name="Normal 3 2 3 141" xfId="4564" xr:uid="{00000000-0005-0000-0000-0000CA110000}"/>
    <cellStyle name="Normal 3 2 3 142" xfId="4565" xr:uid="{00000000-0005-0000-0000-0000CB110000}"/>
    <cellStyle name="Normal 3 2 3 143" xfId="4566" xr:uid="{00000000-0005-0000-0000-0000CC110000}"/>
    <cellStyle name="Normal 3 2 3 144" xfId="4567" xr:uid="{00000000-0005-0000-0000-0000CD110000}"/>
    <cellStyle name="Normal 3 2 3 145" xfId="4568" xr:uid="{00000000-0005-0000-0000-0000CE110000}"/>
    <cellStyle name="Normal 3 2 3 146" xfId="4569" xr:uid="{00000000-0005-0000-0000-0000CF110000}"/>
    <cellStyle name="Normal 3 2 3 147" xfId="4570" xr:uid="{00000000-0005-0000-0000-0000D0110000}"/>
    <cellStyle name="Normal 3 2 3 148" xfId="4571" xr:uid="{00000000-0005-0000-0000-0000D1110000}"/>
    <cellStyle name="Normal 3 2 3 149" xfId="4572" xr:uid="{00000000-0005-0000-0000-0000D2110000}"/>
    <cellStyle name="Normal 3 2 3 15" xfId="4573" xr:uid="{00000000-0005-0000-0000-0000D3110000}"/>
    <cellStyle name="Normal 3 2 3 150" xfId="4574" xr:uid="{00000000-0005-0000-0000-0000D4110000}"/>
    <cellStyle name="Normal 3 2 3 16" xfId="4575" xr:uid="{00000000-0005-0000-0000-0000D5110000}"/>
    <cellStyle name="Normal 3 2 3 17" xfId="4576" xr:uid="{00000000-0005-0000-0000-0000D6110000}"/>
    <cellStyle name="Normal 3 2 3 18" xfId="4577" xr:uid="{00000000-0005-0000-0000-0000D7110000}"/>
    <cellStyle name="Normal 3 2 3 19" xfId="4578" xr:uid="{00000000-0005-0000-0000-0000D8110000}"/>
    <cellStyle name="Normal 3 2 3 2" xfId="4579" xr:uid="{00000000-0005-0000-0000-0000D9110000}"/>
    <cellStyle name="Normal 3 2 3 20" xfId="4580" xr:uid="{00000000-0005-0000-0000-0000DA110000}"/>
    <cellStyle name="Normal 3 2 3 21" xfId="4581" xr:uid="{00000000-0005-0000-0000-0000DB110000}"/>
    <cellStyle name="Normal 3 2 3 22" xfId="4582" xr:uid="{00000000-0005-0000-0000-0000DC110000}"/>
    <cellStyle name="Normal 3 2 3 23" xfId="4583" xr:uid="{00000000-0005-0000-0000-0000DD110000}"/>
    <cellStyle name="Normal 3 2 3 24" xfId="4584" xr:uid="{00000000-0005-0000-0000-0000DE110000}"/>
    <cellStyle name="Normal 3 2 3 25" xfId="4585" xr:uid="{00000000-0005-0000-0000-0000DF110000}"/>
    <cellStyle name="Normal 3 2 3 26" xfId="4586" xr:uid="{00000000-0005-0000-0000-0000E0110000}"/>
    <cellStyle name="Normal 3 2 3 27" xfId="4587" xr:uid="{00000000-0005-0000-0000-0000E1110000}"/>
    <cellStyle name="Normal 3 2 3 28" xfId="4588" xr:uid="{00000000-0005-0000-0000-0000E2110000}"/>
    <cellStyle name="Normal 3 2 3 29" xfId="4589" xr:uid="{00000000-0005-0000-0000-0000E3110000}"/>
    <cellStyle name="Normal 3 2 3 3" xfId="4590" xr:uid="{00000000-0005-0000-0000-0000E4110000}"/>
    <cellStyle name="Normal 3 2 3 30" xfId="4591" xr:uid="{00000000-0005-0000-0000-0000E5110000}"/>
    <cellStyle name="Normal 3 2 3 31" xfId="4592" xr:uid="{00000000-0005-0000-0000-0000E6110000}"/>
    <cellStyle name="Normal 3 2 3 32" xfId="4593" xr:uid="{00000000-0005-0000-0000-0000E7110000}"/>
    <cellStyle name="Normal 3 2 3 33" xfId="4594" xr:uid="{00000000-0005-0000-0000-0000E8110000}"/>
    <cellStyle name="Normal 3 2 3 34" xfId="4595" xr:uid="{00000000-0005-0000-0000-0000E9110000}"/>
    <cellStyle name="Normal 3 2 3 35" xfId="4596" xr:uid="{00000000-0005-0000-0000-0000EA110000}"/>
    <cellStyle name="Normal 3 2 3 36" xfId="4597" xr:uid="{00000000-0005-0000-0000-0000EB110000}"/>
    <cellStyle name="Normal 3 2 3 37" xfId="4598" xr:uid="{00000000-0005-0000-0000-0000EC110000}"/>
    <cellStyle name="Normal 3 2 3 38" xfId="4599" xr:uid="{00000000-0005-0000-0000-0000ED110000}"/>
    <cellStyle name="Normal 3 2 3 39" xfId="4600" xr:uid="{00000000-0005-0000-0000-0000EE110000}"/>
    <cellStyle name="Normal 3 2 3 4" xfId="4601" xr:uid="{00000000-0005-0000-0000-0000EF110000}"/>
    <cellStyle name="Normal 3 2 3 40" xfId="4602" xr:uid="{00000000-0005-0000-0000-0000F0110000}"/>
    <cellStyle name="Normal 3 2 3 41" xfId="4603" xr:uid="{00000000-0005-0000-0000-0000F1110000}"/>
    <cellStyle name="Normal 3 2 3 42" xfId="4604" xr:uid="{00000000-0005-0000-0000-0000F2110000}"/>
    <cellStyle name="Normal 3 2 3 43" xfId="4605" xr:uid="{00000000-0005-0000-0000-0000F3110000}"/>
    <cellStyle name="Normal 3 2 3 44" xfId="4606" xr:uid="{00000000-0005-0000-0000-0000F4110000}"/>
    <cellStyle name="Normal 3 2 3 45" xfId="4607" xr:uid="{00000000-0005-0000-0000-0000F5110000}"/>
    <cellStyle name="Normal 3 2 3 46" xfId="4608" xr:uid="{00000000-0005-0000-0000-0000F6110000}"/>
    <cellStyle name="Normal 3 2 3 47" xfId="4609" xr:uid="{00000000-0005-0000-0000-0000F7110000}"/>
    <cellStyle name="Normal 3 2 3 48" xfId="4610" xr:uid="{00000000-0005-0000-0000-0000F8110000}"/>
    <cellStyle name="Normal 3 2 3 49" xfId="4611" xr:uid="{00000000-0005-0000-0000-0000F9110000}"/>
    <cellStyle name="Normal 3 2 3 5" xfId="4612" xr:uid="{00000000-0005-0000-0000-0000FA110000}"/>
    <cellStyle name="Normal 3 2 3 50" xfId="4613" xr:uid="{00000000-0005-0000-0000-0000FB110000}"/>
    <cellStyle name="Normal 3 2 3 51" xfId="4614" xr:uid="{00000000-0005-0000-0000-0000FC110000}"/>
    <cellStyle name="Normal 3 2 3 52" xfId="4615" xr:uid="{00000000-0005-0000-0000-0000FD110000}"/>
    <cellStyle name="Normal 3 2 3 53" xfId="4616" xr:uid="{00000000-0005-0000-0000-0000FE110000}"/>
    <cellStyle name="Normal 3 2 3 54" xfId="4617" xr:uid="{00000000-0005-0000-0000-0000FF110000}"/>
    <cellStyle name="Normal 3 2 3 55" xfId="4618" xr:uid="{00000000-0005-0000-0000-000000120000}"/>
    <cellStyle name="Normal 3 2 3 56" xfId="4619" xr:uid="{00000000-0005-0000-0000-000001120000}"/>
    <cellStyle name="Normal 3 2 3 57" xfId="4620" xr:uid="{00000000-0005-0000-0000-000002120000}"/>
    <cellStyle name="Normal 3 2 3 58" xfId="4621" xr:uid="{00000000-0005-0000-0000-000003120000}"/>
    <cellStyle name="Normal 3 2 3 59" xfId="4622" xr:uid="{00000000-0005-0000-0000-000004120000}"/>
    <cellStyle name="Normal 3 2 3 6" xfId="4623" xr:uid="{00000000-0005-0000-0000-000005120000}"/>
    <cellStyle name="Normal 3 2 3 60" xfId="4624" xr:uid="{00000000-0005-0000-0000-000006120000}"/>
    <cellStyle name="Normal 3 2 3 61" xfId="4625" xr:uid="{00000000-0005-0000-0000-000007120000}"/>
    <cellStyle name="Normal 3 2 3 62" xfId="4626" xr:uid="{00000000-0005-0000-0000-000008120000}"/>
    <cellStyle name="Normal 3 2 3 63" xfId="4627" xr:uid="{00000000-0005-0000-0000-000009120000}"/>
    <cellStyle name="Normal 3 2 3 64" xfId="4628" xr:uid="{00000000-0005-0000-0000-00000A120000}"/>
    <cellStyle name="Normal 3 2 3 65" xfId="4629" xr:uid="{00000000-0005-0000-0000-00000B120000}"/>
    <cellStyle name="Normal 3 2 3 66" xfId="4630" xr:uid="{00000000-0005-0000-0000-00000C120000}"/>
    <cellStyle name="Normal 3 2 3 67" xfId="4631" xr:uid="{00000000-0005-0000-0000-00000D120000}"/>
    <cellStyle name="Normal 3 2 3 68" xfId="4632" xr:uid="{00000000-0005-0000-0000-00000E120000}"/>
    <cellStyle name="Normal 3 2 3 69" xfId="4633" xr:uid="{00000000-0005-0000-0000-00000F120000}"/>
    <cellStyle name="Normal 3 2 3 7" xfId="4634" xr:uid="{00000000-0005-0000-0000-000010120000}"/>
    <cellStyle name="Normal 3 2 3 70" xfId="4635" xr:uid="{00000000-0005-0000-0000-000011120000}"/>
    <cellStyle name="Normal 3 2 3 71" xfId="4636" xr:uid="{00000000-0005-0000-0000-000012120000}"/>
    <cellStyle name="Normal 3 2 3 72" xfId="4637" xr:uid="{00000000-0005-0000-0000-000013120000}"/>
    <cellStyle name="Normal 3 2 3 73" xfId="4638" xr:uid="{00000000-0005-0000-0000-000014120000}"/>
    <cellStyle name="Normal 3 2 3 74" xfId="4639" xr:uid="{00000000-0005-0000-0000-000015120000}"/>
    <cellStyle name="Normal 3 2 3 75" xfId="4640" xr:uid="{00000000-0005-0000-0000-000016120000}"/>
    <cellStyle name="Normal 3 2 3 76" xfId="4641" xr:uid="{00000000-0005-0000-0000-000017120000}"/>
    <cellStyle name="Normal 3 2 3 77" xfId="4642" xr:uid="{00000000-0005-0000-0000-000018120000}"/>
    <cellStyle name="Normal 3 2 3 78" xfId="4643" xr:uid="{00000000-0005-0000-0000-000019120000}"/>
    <cellStyle name="Normal 3 2 3 79" xfId="4644" xr:uid="{00000000-0005-0000-0000-00001A120000}"/>
    <cellStyle name="Normal 3 2 3 8" xfId="4645" xr:uid="{00000000-0005-0000-0000-00001B120000}"/>
    <cellStyle name="Normal 3 2 3 80" xfId="4646" xr:uid="{00000000-0005-0000-0000-00001C120000}"/>
    <cellStyle name="Normal 3 2 3 81" xfId="4647" xr:uid="{00000000-0005-0000-0000-00001D120000}"/>
    <cellStyle name="Normal 3 2 3 82" xfId="4648" xr:uid="{00000000-0005-0000-0000-00001E120000}"/>
    <cellStyle name="Normal 3 2 3 83" xfId="4649" xr:uid="{00000000-0005-0000-0000-00001F120000}"/>
    <cellStyle name="Normal 3 2 3 84" xfId="4650" xr:uid="{00000000-0005-0000-0000-000020120000}"/>
    <cellStyle name="Normal 3 2 3 85" xfId="4651" xr:uid="{00000000-0005-0000-0000-000021120000}"/>
    <cellStyle name="Normal 3 2 3 86" xfId="4652" xr:uid="{00000000-0005-0000-0000-000022120000}"/>
    <cellStyle name="Normal 3 2 3 87" xfId="4653" xr:uid="{00000000-0005-0000-0000-000023120000}"/>
    <cellStyle name="Normal 3 2 3 88" xfId="4654" xr:uid="{00000000-0005-0000-0000-000024120000}"/>
    <cellStyle name="Normal 3 2 3 89" xfId="4655" xr:uid="{00000000-0005-0000-0000-000025120000}"/>
    <cellStyle name="Normal 3 2 3 9" xfId="4656" xr:uid="{00000000-0005-0000-0000-000026120000}"/>
    <cellStyle name="Normal 3 2 3 90" xfId="4657" xr:uid="{00000000-0005-0000-0000-000027120000}"/>
    <cellStyle name="Normal 3 2 3 91" xfId="4658" xr:uid="{00000000-0005-0000-0000-000028120000}"/>
    <cellStyle name="Normal 3 2 3 92" xfId="4659" xr:uid="{00000000-0005-0000-0000-000029120000}"/>
    <cellStyle name="Normal 3 2 3 93" xfId="4660" xr:uid="{00000000-0005-0000-0000-00002A120000}"/>
    <cellStyle name="Normal 3 2 3 94" xfId="4661" xr:uid="{00000000-0005-0000-0000-00002B120000}"/>
    <cellStyle name="Normal 3 2 3 95" xfId="4662" xr:uid="{00000000-0005-0000-0000-00002C120000}"/>
    <cellStyle name="Normal 3 2 3 96" xfId="4663" xr:uid="{00000000-0005-0000-0000-00002D120000}"/>
    <cellStyle name="Normal 3 2 3 97" xfId="4664" xr:uid="{00000000-0005-0000-0000-00002E120000}"/>
    <cellStyle name="Normal 3 2 3 98" xfId="4665" xr:uid="{00000000-0005-0000-0000-00002F120000}"/>
    <cellStyle name="Normal 3 2 3 99" xfId="4666" xr:uid="{00000000-0005-0000-0000-000030120000}"/>
    <cellStyle name="Normal 3 2 30" xfId="4667" xr:uid="{00000000-0005-0000-0000-000031120000}"/>
    <cellStyle name="Normal 3 2 31" xfId="4668" xr:uid="{00000000-0005-0000-0000-000032120000}"/>
    <cellStyle name="Normal 3 2 32" xfId="4669" xr:uid="{00000000-0005-0000-0000-000033120000}"/>
    <cellStyle name="Normal 3 2 33" xfId="4670" xr:uid="{00000000-0005-0000-0000-000034120000}"/>
    <cellStyle name="Normal 3 2 34" xfId="4671" xr:uid="{00000000-0005-0000-0000-000035120000}"/>
    <cellStyle name="Normal 3 2 35" xfId="4672" xr:uid="{00000000-0005-0000-0000-000036120000}"/>
    <cellStyle name="Normal 3 2 36" xfId="4673" xr:uid="{00000000-0005-0000-0000-000037120000}"/>
    <cellStyle name="Normal 3 2 37" xfId="4674" xr:uid="{00000000-0005-0000-0000-000038120000}"/>
    <cellStyle name="Normal 3 2 38" xfId="4675" xr:uid="{00000000-0005-0000-0000-000039120000}"/>
    <cellStyle name="Normal 3 2 39" xfId="4676" xr:uid="{00000000-0005-0000-0000-00003A120000}"/>
    <cellStyle name="Normal 3 2 4" xfId="4677" xr:uid="{00000000-0005-0000-0000-00003B120000}"/>
    <cellStyle name="Normal 3 2 40" xfId="4678" xr:uid="{00000000-0005-0000-0000-00003C120000}"/>
    <cellStyle name="Normal 3 2 41" xfId="4679" xr:uid="{00000000-0005-0000-0000-00003D120000}"/>
    <cellStyle name="Normal 3 2 42" xfId="4680" xr:uid="{00000000-0005-0000-0000-00003E120000}"/>
    <cellStyle name="Normal 3 2 43" xfId="4681" xr:uid="{00000000-0005-0000-0000-00003F120000}"/>
    <cellStyle name="Normal 3 2 44" xfId="4682" xr:uid="{00000000-0005-0000-0000-000040120000}"/>
    <cellStyle name="Normal 3 2 45" xfId="4683" xr:uid="{00000000-0005-0000-0000-000041120000}"/>
    <cellStyle name="Normal 3 2 46" xfId="4684" xr:uid="{00000000-0005-0000-0000-000042120000}"/>
    <cellStyle name="Normal 3 2 47" xfId="4685" xr:uid="{00000000-0005-0000-0000-000043120000}"/>
    <cellStyle name="Normal 3 2 48" xfId="4686" xr:uid="{00000000-0005-0000-0000-000044120000}"/>
    <cellStyle name="Normal 3 2 49" xfId="4687" xr:uid="{00000000-0005-0000-0000-000045120000}"/>
    <cellStyle name="Normal 3 2 5" xfId="4688" xr:uid="{00000000-0005-0000-0000-000046120000}"/>
    <cellStyle name="Normal 3 2 50" xfId="4689" xr:uid="{00000000-0005-0000-0000-000047120000}"/>
    <cellStyle name="Normal 3 2 50 2" xfId="4690" xr:uid="{00000000-0005-0000-0000-000048120000}"/>
    <cellStyle name="Normal 3 2 51" xfId="4691" xr:uid="{00000000-0005-0000-0000-000049120000}"/>
    <cellStyle name="Normal 3 2 52" xfId="4692" xr:uid="{00000000-0005-0000-0000-00004A120000}"/>
    <cellStyle name="Normal 3 2 53" xfId="4693" xr:uid="{00000000-0005-0000-0000-00004B120000}"/>
    <cellStyle name="Normal 3 2 54" xfId="4694" xr:uid="{00000000-0005-0000-0000-00004C120000}"/>
    <cellStyle name="Normal 3 2 55" xfId="4695" xr:uid="{00000000-0005-0000-0000-00004D120000}"/>
    <cellStyle name="Normal 3 2 56" xfId="4696" xr:uid="{00000000-0005-0000-0000-00004E120000}"/>
    <cellStyle name="Normal 3 2 57" xfId="4697" xr:uid="{00000000-0005-0000-0000-00004F120000}"/>
    <cellStyle name="Normal 3 2 58" xfId="4698" xr:uid="{00000000-0005-0000-0000-000050120000}"/>
    <cellStyle name="Normal 3 2 59" xfId="4699" xr:uid="{00000000-0005-0000-0000-000051120000}"/>
    <cellStyle name="Normal 3 2 6" xfId="4700" xr:uid="{00000000-0005-0000-0000-000052120000}"/>
    <cellStyle name="Normal 3 2 60" xfId="4701" xr:uid="{00000000-0005-0000-0000-000053120000}"/>
    <cellStyle name="Normal 3 2 61" xfId="4702" xr:uid="{00000000-0005-0000-0000-000054120000}"/>
    <cellStyle name="Normal 3 2 62" xfId="4703" xr:uid="{00000000-0005-0000-0000-000055120000}"/>
    <cellStyle name="Normal 3 2 63" xfId="4704" xr:uid="{00000000-0005-0000-0000-000056120000}"/>
    <cellStyle name="Normal 3 2 64" xfId="4705" xr:uid="{00000000-0005-0000-0000-000057120000}"/>
    <cellStyle name="Normal 3 2 65" xfId="4706" xr:uid="{00000000-0005-0000-0000-000058120000}"/>
    <cellStyle name="Normal 3 2 66" xfId="4707" xr:uid="{00000000-0005-0000-0000-000059120000}"/>
    <cellStyle name="Normal 3 2 67" xfId="4708" xr:uid="{00000000-0005-0000-0000-00005A120000}"/>
    <cellStyle name="Normal 3 2 68" xfId="4709" xr:uid="{00000000-0005-0000-0000-00005B120000}"/>
    <cellStyle name="Normal 3 2 69" xfId="4710" xr:uid="{00000000-0005-0000-0000-00005C120000}"/>
    <cellStyle name="Normal 3 2 7" xfId="4711" xr:uid="{00000000-0005-0000-0000-00005D120000}"/>
    <cellStyle name="Normal 3 2 70" xfId="4712" xr:uid="{00000000-0005-0000-0000-00005E120000}"/>
    <cellStyle name="Normal 3 2 71" xfId="4713" xr:uid="{00000000-0005-0000-0000-00005F120000}"/>
    <cellStyle name="Normal 3 2 72" xfId="4714" xr:uid="{00000000-0005-0000-0000-000060120000}"/>
    <cellStyle name="Normal 3 2 73" xfId="4715" xr:uid="{00000000-0005-0000-0000-000061120000}"/>
    <cellStyle name="Normal 3 2 74" xfId="4716" xr:uid="{00000000-0005-0000-0000-000062120000}"/>
    <cellStyle name="Normal 3 2 75" xfId="4717" xr:uid="{00000000-0005-0000-0000-000063120000}"/>
    <cellStyle name="Normal 3 2 76" xfId="4718" xr:uid="{00000000-0005-0000-0000-000064120000}"/>
    <cellStyle name="Normal 3 2 77" xfId="4719" xr:uid="{00000000-0005-0000-0000-000065120000}"/>
    <cellStyle name="Normal 3 2 78" xfId="4720" xr:uid="{00000000-0005-0000-0000-000066120000}"/>
    <cellStyle name="Normal 3 2 79" xfId="4721" xr:uid="{00000000-0005-0000-0000-000067120000}"/>
    <cellStyle name="Normal 3 2 8" xfId="4722" xr:uid="{00000000-0005-0000-0000-000068120000}"/>
    <cellStyle name="Normal 3 2 80" xfId="4723" xr:uid="{00000000-0005-0000-0000-000069120000}"/>
    <cellStyle name="Normal 3 2 81" xfId="4724" xr:uid="{00000000-0005-0000-0000-00006A120000}"/>
    <cellStyle name="Normal 3 2 82" xfId="4725" xr:uid="{00000000-0005-0000-0000-00006B120000}"/>
    <cellStyle name="Normal 3 2 83" xfId="4726" xr:uid="{00000000-0005-0000-0000-00006C120000}"/>
    <cellStyle name="Normal 3 2 84" xfId="4727" xr:uid="{00000000-0005-0000-0000-00006D120000}"/>
    <cellStyle name="Normal 3 2 85" xfId="4728" xr:uid="{00000000-0005-0000-0000-00006E120000}"/>
    <cellStyle name="Normal 3 2 86" xfId="4729" xr:uid="{00000000-0005-0000-0000-00006F120000}"/>
    <cellStyle name="Normal 3 2 87" xfId="4730" xr:uid="{00000000-0005-0000-0000-000070120000}"/>
    <cellStyle name="Normal 3 2 88" xfId="4731" xr:uid="{00000000-0005-0000-0000-000071120000}"/>
    <cellStyle name="Normal 3 2 89" xfId="4732" xr:uid="{00000000-0005-0000-0000-000072120000}"/>
    <cellStyle name="Normal 3 2 9" xfId="4733" xr:uid="{00000000-0005-0000-0000-000073120000}"/>
    <cellStyle name="Normal 3 2 90" xfId="4734" xr:uid="{00000000-0005-0000-0000-000074120000}"/>
    <cellStyle name="Normal 3 2 91" xfId="4735" xr:uid="{00000000-0005-0000-0000-000075120000}"/>
    <cellStyle name="Normal 3 2 92" xfId="4736" xr:uid="{00000000-0005-0000-0000-000076120000}"/>
    <cellStyle name="Normal 3 2 93" xfId="4737" xr:uid="{00000000-0005-0000-0000-000077120000}"/>
    <cellStyle name="Normal 3 2 94" xfId="4738" xr:uid="{00000000-0005-0000-0000-000078120000}"/>
    <cellStyle name="Normal 3 2 95" xfId="4739" xr:uid="{00000000-0005-0000-0000-000079120000}"/>
    <cellStyle name="Normal 3 2 96" xfId="4740" xr:uid="{00000000-0005-0000-0000-00007A120000}"/>
    <cellStyle name="Normal 3 2 97" xfId="4741" xr:uid="{00000000-0005-0000-0000-00007B120000}"/>
    <cellStyle name="Normal 3 2 98" xfId="4742" xr:uid="{00000000-0005-0000-0000-00007C120000}"/>
    <cellStyle name="Normal 3 2 99" xfId="4743" xr:uid="{00000000-0005-0000-0000-00007D120000}"/>
    <cellStyle name="Normal 3 20" xfId="4744" xr:uid="{00000000-0005-0000-0000-00007E120000}"/>
    <cellStyle name="Normal 3 20 2" xfId="4745" xr:uid="{00000000-0005-0000-0000-00007F120000}"/>
    <cellStyle name="Normal 3 20 3" xfId="4746" xr:uid="{00000000-0005-0000-0000-000080120000}"/>
    <cellStyle name="Normal 3 200" xfId="4747" xr:uid="{00000000-0005-0000-0000-000081120000}"/>
    <cellStyle name="Normal 3 201" xfId="4748" xr:uid="{00000000-0005-0000-0000-000082120000}"/>
    <cellStyle name="Normal 3 202" xfId="4749" xr:uid="{00000000-0005-0000-0000-000083120000}"/>
    <cellStyle name="Normal 3 203" xfId="4750" xr:uid="{00000000-0005-0000-0000-000084120000}"/>
    <cellStyle name="Normal 3 204" xfId="4751" xr:uid="{00000000-0005-0000-0000-000085120000}"/>
    <cellStyle name="Normal 3 205" xfId="4752" xr:uid="{00000000-0005-0000-0000-000086120000}"/>
    <cellStyle name="Normal 3 206" xfId="4753" xr:uid="{00000000-0005-0000-0000-000087120000}"/>
    <cellStyle name="Normal 3 207" xfId="4754" xr:uid="{00000000-0005-0000-0000-000088120000}"/>
    <cellStyle name="Normal 3 208" xfId="4755" xr:uid="{00000000-0005-0000-0000-000089120000}"/>
    <cellStyle name="Normal 3 209" xfId="4756" xr:uid="{00000000-0005-0000-0000-00008A120000}"/>
    <cellStyle name="Normal 3 21" xfId="4757" xr:uid="{00000000-0005-0000-0000-00008B120000}"/>
    <cellStyle name="Normal 3 21 2" xfId="4758" xr:uid="{00000000-0005-0000-0000-00008C120000}"/>
    <cellStyle name="Normal 3 21 3" xfId="4759" xr:uid="{00000000-0005-0000-0000-00008D120000}"/>
    <cellStyle name="Normal 3 210" xfId="4760" xr:uid="{00000000-0005-0000-0000-00008E120000}"/>
    <cellStyle name="Normal 3 211" xfId="4761" xr:uid="{00000000-0005-0000-0000-00008F120000}"/>
    <cellStyle name="Normal 3 212" xfId="4762" xr:uid="{00000000-0005-0000-0000-000090120000}"/>
    <cellStyle name="Normal 3 213" xfId="4763" xr:uid="{00000000-0005-0000-0000-000091120000}"/>
    <cellStyle name="Normal 3 214" xfId="4764" xr:uid="{00000000-0005-0000-0000-000092120000}"/>
    <cellStyle name="Normal 3 215" xfId="4765" xr:uid="{00000000-0005-0000-0000-000093120000}"/>
    <cellStyle name="Normal 3 216" xfId="4766" xr:uid="{00000000-0005-0000-0000-000094120000}"/>
    <cellStyle name="Normal 3 217" xfId="4767" xr:uid="{00000000-0005-0000-0000-000095120000}"/>
    <cellStyle name="Normal 3 218" xfId="4768" xr:uid="{00000000-0005-0000-0000-000096120000}"/>
    <cellStyle name="Normal 3 219" xfId="4769" xr:uid="{00000000-0005-0000-0000-000097120000}"/>
    <cellStyle name="Normal 3 22" xfId="4770" xr:uid="{00000000-0005-0000-0000-000098120000}"/>
    <cellStyle name="Normal 3 22 2" xfId="4771" xr:uid="{00000000-0005-0000-0000-000099120000}"/>
    <cellStyle name="Normal 3 22 3" xfId="4772" xr:uid="{00000000-0005-0000-0000-00009A120000}"/>
    <cellStyle name="Normal 3 220" xfId="4773" xr:uid="{00000000-0005-0000-0000-00009B120000}"/>
    <cellStyle name="Normal 3 221" xfId="4774" xr:uid="{00000000-0005-0000-0000-00009C120000}"/>
    <cellStyle name="Normal 3 222" xfId="4775" xr:uid="{00000000-0005-0000-0000-00009D120000}"/>
    <cellStyle name="Normal 3 223" xfId="4776" xr:uid="{00000000-0005-0000-0000-00009E120000}"/>
    <cellStyle name="Normal 3 224" xfId="4777" xr:uid="{00000000-0005-0000-0000-00009F120000}"/>
    <cellStyle name="Normal 3 225" xfId="4778" xr:uid="{00000000-0005-0000-0000-0000A0120000}"/>
    <cellStyle name="Normal 3 226" xfId="4779" xr:uid="{00000000-0005-0000-0000-0000A1120000}"/>
    <cellStyle name="Normal 3 227" xfId="4780" xr:uid="{00000000-0005-0000-0000-0000A2120000}"/>
    <cellStyle name="Normal 3 228" xfId="4781" xr:uid="{00000000-0005-0000-0000-0000A3120000}"/>
    <cellStyle name="Normal 3 229" xfId="4782" xr:uid="{00000000-0005-0000-0000-0000A4120000}"/>
    <cellStyle name="Normal 3 23" xfId="4783" xr:uid="{00000000-0005-0000-0000-0000A5120000}"/>
    <cellStyle name="Normal 3 23 2" xfId="4784" xr:uid="{00000000-0005-0000-0000-0000A6120000}"/>
    <cellStyle name="Normal 3 23 3" xfId="4785" xr:uid="{00000000-0005-0000-0000-0000A7120000}"/>
    <cellStyle name="Normal 3 230" xfId="4786" xr:uid="{00000000-0005-0000-0000-0000A8120000}"/>
    <cellStyle name="Normal 3 231" xfId="4787" xr:uid="{00000000-0005-0000-0000-0000A9120000}"/>
    <cellStyle name="Normal 3 232" xfId="4788" xr:uid="{00000000-0005-0000-0000-0000AA120000}"/>
    <cellStyle name="Normal 3 233" xfId="4789" xr:uid="{00000000-0005-0000-0000-0000AB120000}"/>
    <cellStyle name="Normal 3 234" xfId="4790" xr:uid="{00000000-0005-0000-0000-0000AC120000}"/>
    <cellStyle name="Normal 3 235" xfId="4791" xr:uid="{00000000-0005-0000-0000-0000AD120000}"/>
    <cellStyle name="Normal 3 236" xfId="4792" xr:uid="{00000000-0005-0000-0000-0000AE120000}"/>
    <cellStyle name="Normal 3 237" xfId="4793" xr:uid="{00000000-0005-0000-0000-0000AF120000}"/>
    <cellStyle name="Normal 3 238" xfId="4794" xr:uid="{00000000-0005-0000-0000-0000B0120000}"/>
    <cellStyle name="Normal 3 24" xfId="4795" xr:uid="{00000000-0005-0000-0000-0000B1120000}"/>
    <cellStyle name="Normal 3 24 2" xfId="4796" xr:uid="{00000000-0005-0000-0000-0000B2120000}"/>
    <cellStyle name="Normal 3 24 3" xfId="4797" xr:uid="{00000000-0005-0000-0000-0000B3120000}"/>
    <cellStyle name="Normal 3 25" xfId="4798" xr:uid="{00000000-0005-0000-0000-0000B4120000}"/>
    <cellStyle name="Normal 3 25 2" xfId="4799" xr:uid="{00000000-0005-0000-0000-0000B5120000}"/>
    <cellStyle name="Normal 3 25 3" xfId="4800" xr:uid="{00000000-0005-0000-0000-0000B6120000}"/>
    <cellStyle name="Normal 3 26" xfId="4801" xr:uid="{00000000-0005-0000-0000-0000B7120000}"/>
    <cellStyle name="Normal 3 26 2" xfId="4802" xr:uid="{00000000-0005-0000-0000-0000B8120000}"/>
    <cellStyle name="Normal 3 26 3" xfId="4803" xr:uid="{00000000-0005-0000-0000-0000B9120000}"/>
    <cellStyle name="Normal 3 27" xfId="4804" xr:uid="{00000000-0005-0000-0000-0000BA120000}"/>
    <cellStyle name="Normal 3 27 2" xfId="4805" xr:uid="{00000000-0005-0000-0000-0000BB120000}"/>
    <cellStyle name="Normal 3 27 3" xfId="4806" xr:uid="{00000000-0005-0000-0000-0000BC120000}"/>
    <cellStyle name="Normal 3 28" xfId="4807" xr:uid="{00000000-0005-0000-0000-0000BD120000}"/>
    <cellStyle name="Normal 3 28 2" xfId="4808" xr:uid="{00000000-0005-0000-0000-0000BE120000}"/>
    <cellStyle name="Normal 3 28 3" xfId="4809" xr:uid="{00000000-0005-0000-0000-0000BF120000}"/>
    <cellStyle name="Normal 3 29" xfId="4810" xr:uid="{00000000-0005-0000-0000-0000C0120000}"/>
    <cellStyle name="Normal 3 29 2" xfId="4811" xr:uid="{00000000-0005-0000-0000-0000C1120000}"/>
    <cellStyle name="Normal 3 29 3" xfId="4812" xr:uid="{00000000-0005-0000-0000-0000C2120000}"/>
    <cellStyle name="Normal 3 3" xfId="4813" xr:uid="{00000000-0005-0000-0000-0000C3120000}"/>
    <cellStyle name="Normal 3 3 10" xfId="4814" xr:uid="{00000000-0005-0000-0000-0000C4120000}"/>
    <cellStyle name="Normal 3 3 100" xfId="4815" xr:uid="{00000000-0005-0000-0000-0000C5120000}"/>
    <cellStyle name="Normal 3 3 101" xfId="4816" xr:uid="{00000000-0005-0000-0000-0000C6120000}"/>
    <cellStyle name="Normal 3 3 102" xfId="4817" xr:uid="{00000000-0005-0000-0000-0000C7120000}"/>
    <cellStyle name="Normal 3 3 103" xfId="4818" xr:uid="{00000000-0005-0000-0000-0000C8120000}"/>
    <cellStyle name="Normal 3 3 104" xfId="4819" xr:uid="{00000000-0005-0000-0000-0000C9120000}"/>
    <cellStyle name="Normal 3 3 105" xfId="4820" xr:uid="{00000000-0005-0000-0000-0000CA120000}"/>
    <cellStyle name="Normal 3 3 106" xfId="4821" xr:uid="{00000000-0005-0000-0000-0000CB120000}"/>
    <cellStyle name="Normal 3 3 107" xfId="4822" xr:uid="{00000000-0005-0000-0000-0000CC120000}"/>
    <cellStyle name="Normal 3 3 108" xfId="4823" xr:uid="{00000000-0005-0000-0000-0000CD120000}"/>
    <cellStyle name="Normal 3 3 109" xfId="4824" xr:uid="{00000000-0005-0000-0000-0000CE120000}"/>
    <cellStyle name="Normal 3 3 11" xfId="4825" xr:uid="{00000000-0005-0000-0000-0000CF120000}"/>
    <cellStyle name="Normal 3 3 110" xfId="4826" xr:uid="{00000000-0005-0000-0000-0000D0120000}"/>
    <cellStyle name="Normal 3 3 111" xfId="4827" xr:uid="{00000000-0005-0000-0000-0000D1120000}"/>
    <cellStyle name="Normal 3 3 112" xfId="4828" xr:uid="{00000000-0005-0000-0000-0000D2120000}"/>
    <cellStyle name="Normal 3 3 113" xfId="4829" xr:uid="{00000000-0005-0000-0000-0000D3120000}"/>
    <cellStyle name="Normal 3 3 114" xfId="4830" xr:uid="{00000000-0005-0000-0000-0000D4120000}"/>
    <cellStyle name="Normal 3 3 115" xfId="4831" xr:uid="{00000000-0005-0000-0000-0000D5120000}"/>
    <cellStyle name="Normal 3 3 116" xfId="4832" xr:uid="{00000000-0005-0000-0000-0000D6120000}"/>
    <cellStyle name="Normal 3 3 117" xfId="4833" xr:uid="{00000000-0005-0000-0000-0000D7120000}"/>
    <cellStyle name="Normal 3 3 118" xfId="4834" xr:uid="{00000000-0005-0000-0000-0000D8120000}"/>
    <cellStyle name="Normal 3 3 119" xfId="4835" xr:uid="{00000000-0005-0000-0000-0000D9120000}"/>
    <cellStyle name="Normal 3 3 12" xfId="4836" xr:uid="{00000000-0005-0000-0000-0000DA120000}"/>
    <cellStyle name="Normal 3 3 120" xfId="4837" xr:uid="{00000000-0005-0000-0000-0000DB120000}"/>
    <cellStyle name="Normal 3 3 121" xfId="4838" xr:uid="{00000000-0005-0000-0000-0000DC120000}"/>
    <cellStyle name="Normal 3 3 122" xfId="4839" xr:uid="{00000000-0005-0000-0000-0000DD120000}"/>
    <cellStyle name="Normal 3 3 123" xfId="4840" xr:uid="{00000000-0005-0000-0000-0000DE120000}"/>
    <cellStyle name="Normal 3 3 124" xfId="4841" xr:uid="{00000000-0005-0000-0000-0000DF120000}"/>
    <cellStyle name="Normal 3 3 125" xfId="4842" xr:uid="{00000000-0005-0000-0000-0000E0120000}"/>
    <cellStyle name="Normal 3 3 126" xfId="4843" xr:uid="{00000000-0005-0000-0000-0000E1120000}"/>
    <cellStyle name="Normal 3 3 127" xfId="4844" xr:uid="{00000000-0005-0000-0000-0000E2120000}"/>
    <cellStyle name="Normal 3 3 128" xfId="4845" xr:uid="{00000000-0005-0000-0000-0000E3120000}"/>
    <cellStyle name="Normal 3 3 129" xfId="4846" xr:uid="{00000000-0005-0000-0000-0000E4120000}"/>
    <cellStyle name="Normal 3 3 13" xfId="4847" xr:uid="{00000000-0005-0000-0000-0000E5120000}"/>
    <cellStyle name="Normal 3 3 130" xfId="4848" xr:uid="{00000000-0005-0000-0000-0000E6120000}"/>
    <cellStyle name="Normal 3 3 131" xfId="4849" xr:uid="{00000000-0005-0000-0000-0000E7120000}"/>
    <cellStyle name="Normal 3 3 132" xfId="4850" xr:uid="{00000000-0005-0000-0000-0000E8120000}"/>
    <cellStyle name="Normal 3 3 133" xfId="4851" xr:uid="{00000000-0005-0000-0000-0000E9120000}"/>
    <cellStyle name="Normal 3 3 134" xfId="4852" xr:uid="{00000000-0005-0000-0000-0000EA120000}"/>
    <cellStyle name="Normal 3 3 135" xfId="4853" xr:uid="{00000000-0005-0000-0000-0000EB120000}"/>
    <cellStyle name="Normal 3 3 136" xfId="4854" xr:uid="{00000000-0005-0000-0000-0000EC120000}"/>
    <cellStyle name="Normal 3 3 137" xfId="4855" xr:uid="{00000000-0005-0000-0000-0000ED120000}"/>
    <cellStyle name="Normal 3 3 138" xfId="4856" xr:uid="{00000000-0005-0000-0000-0000EE120000}"/>
    <cellStyle name="Normal 3 3 139" xfId="4857" xr:uid="{00000000-0005-0000-0000-0000EF120000}"/>
    <cellStyle name="Normal 3 3 14" xfId="4858" xr:uid="{00000000-0005-0000-0000-0000F0120000}"/>
    <cellStyle name="Normal 3 3 140" xfId="4859" xr:uid="{00000000-0005-0000-0000-0000F1120000}"/>
    <cellStyle name="Normal 3 3 141" xfId="4860" xr:uid="{00000000-0005-0000-0000-0000F2120000}"/>
    <cellStyle name="Normal 3 3 142" xfId="4861" xr:uid="{00000000-0005-0000-0000-0000F3120000}"/>
    <cellStyle name="Normal 3 3 143" xfId="4862" xr:uid="{00000000-0005-0000-0000-0000F4120000}"/>
    <cellStyle name="Normal 3 3 144" xfId="4863" xr:uid="{00000000-0005-0000-0000-0000F5120000}"/>
    <cellStyle name="Normal 3 3 145" xfId="4864" xr:uid="{00000000-0005-0000-0000-0000F6120000}"/>
    <cellStyle name="Normal 3 3 146" xfId="4865" xr:uid="{00000000-0005-0000-0000-0000F7120000}"/>
    <cellStyle name="Normal 3 3 147" xfId="4866" xr:uid="{00000000-0005-0000-0000-0000F8120000}"/>
    <cellStyle name="Normal 3 3 148" xfId="4867" xr:uid="{00000000-0005-0000-0000-0000F9120000}"/>
    <cellStyle name="Normal 3 3 149" xfId="4868" xr:uid="{00000000-0005-0000-0000-0000FA120000}"/>
    <cellStyle name="Normal 3 3 15" xfId="4869" xr:uid="{00000000-0005-0000-0000-0000FB120000}"/>
    <cellStyle name="Normal 3 3 150" xfId="4870" xr:uid="{00000000-0005-0000-0000-0000FC120000}"/>
    <cellStyle name="Normal 3 3 151" xfId="4871" xr:uid="{00000000-0005-0000-0000-0000FD120000}"/>
    <cellStyle name="Normal 3 3 152" xfId="4872" xr:uid="{00000000-0005-0000-0000-0000FE120000}"/>
    <cellStyle name="Normal 3 3 153" xfId="4873" xr:uid="{00000000-0005-0000-0000-0000FF120000}"/>
    <cellStyle name="Normal 3 3 154" xfId="4874" xr:uid="{00000000-0005-0000-0000-000000130000}"/>
    <cellStyle name="Normal 3 3 155" xfId="4875" xr:uid="{00000000-0005-0000-0000-000001130000}"/>
    <cellStyle name="Normal 3 3 156" xfId="4876" xr:uid="{00000000-0005-0000-0000-000002130000}"/>
    <cellStyle name="Normal 3 3 157" xfId="4877" xr:uid="{00000000-0005-0000-0000-000003130000}"/>
    <cellStyle name="Normal 3 3 16" xfId="4878" xr:uid="{00000000-0005-0000-0000-000004130000}"/>
    <cellStyle name="Normal 3 3 17" xfId="4879" xr:uid="{00000000-0005-0000-0000-000005130000}"/>
    <cellStyle name="Normal 3 3 18" xfId="4880" xr:uid="{00000000-0005-0000-0000-000006130000}"/>
    <cellStyle name="Normal 3 3 19" xfId="4881" xr:uid="{00000000-0005-0000-0000-000007130000}"/>
    <cellStyle name="Normal 3 3 2" xfId="4882" xr:uid="{00000000-0005-0000-0000-000008130000}"/>
    <cellStyle name="Normal 3 3 2 10" xfId="4883" xr:uid="{00000000-0005-0000-0000-000009130000}"/>
    <cellStyle name="Normal 3 3 2 100" xfId="4884" xr:uid="{00000000-0005-0000-0000-00000A130000}"/>
    <cellStyle name="Normal 3 3 2 101" xfId="4885" xr:uid="{00000000-0005-0000-0000-00000B130000}"/>
    <cellStyle name="Normal 3 3 2 102" xfId="4886" xr:uid="{00000000-0005-0000-0000-00000C130000}"/>
    <cellStyle name="Normal 3 3 2 103" xfId="4887" xr:uid="{00000000-0005-0000-0000-00000D130000}"/>
    <cellStyle name="Normal 3 3 2 104" xfId="4888" xr:uid="{00000000-0005-0000-0000-00000E130000}"/>
    <cellStyle name="Normal 3 3 2 105" xfId="4889" xr:uid="{00000000-0005-0000-0000-00000F130000}"/>
    <cellStyle name="Normal 3 3 2 106" xfId="4890" xr:uid="{00000000-0005-0000-0000-000010130000}"/>
    <cellStyle name="Normal 3 3 2 107" xfId="4891" xr:uid="{00000000-0005-0000-0000-000011130000}"/>
    <cellStyle name="Normal 3 3 2 108" xfId="4892" xr:uid="{00000000-0005-0000-0000-000012130000}"/>
    <cellStyle name="Normal 3 3 2 109" xfId="4893" xr:uid="{00000000-0005-0000-0000-000013130000}"/>
    <cellStyle name="Normal 3 3 2 11" xfId="4894" xr:uid="{00000000-0005-0000-0000-000014130000}"/>
    <cellStyle name="Normal 3 3 2 110" xfId="4895" xr:uid="{00000000-0005-0000-0000-000015130000}"/>
    <cellStyle name="Normal 3 3 2 111" xfId="4896" xr:uid="{00000000-0005-0000-0000-000016130000}"/>
    <cellStyle name="Normal 3 3 2 112" xfId="4897" xr:uid="{00000000-0005-0000-0000-000017130000}"/>
    <cellStyle name="Normal 3 3 2 113" xfId="4898" xr:uid="{00000000-0005-0000-0000-000018130000}"/>
    <cellStyle name="Normal 3 3 2 114" xfId="4899" xr:uid="{00000000-0005-0000-0000-000019130000}"/>
    <cellStyle name="Normal 3 3 2 115" xfId="4900" xr:uid="{00000000-0005-0000-0000-00001A130000}"/>
    <cellStyle name="Normal 3 3 2 116" xfId="4901" xr:uid="{00000000-0005-0000-0000-00001B130000}"/>
    <cellStyle name="Normal 3 3 2 117" xfId="4902" xr:uid="{00000000-0005-0000-0000-00001C130000}"/>
    <cellStyle name="Normal 3 3 2 118" xfId="4903" xr:uid="{00000000-0005-0000-0000-00001D130000}"/>
    <cellStyle name="Normal 3 3 2 119" xfId="4904" xr:uid="{00000000-0005-0000-0000-00001E130000}"/>
    <cellStyle name="Normal 3 3 2 12" xfId="4905" xr:uid="{00000000-0005-0000-0000-00001F130000}"/>
    <cellStyle name="Normal 3 3 2 120" xfId="4906" xr:uid="{00000000-0005-0000-0000-000020130000}"/>
    <cellStyle name="Normal 3 3 2 121" xfId="4907" xr:uid="{00000000-0005-0000-0000-000021130000}"/>
    <cellStyle name="Normal 3 3 2 122" xfId="4908" xr:uid="{00000000-0005-0000-0000-000022130000}"/>
    <cellStyle name="Normal 3 3 2 123" xfId="4909" xr:uid="{00000000-0005-0000-0000-000023130000}"/>
    <cellStyle name="Normal 3 3 2 124" xfId="4910" xr:uid="{00000000-0005-0000-0000-000024130000}"/>
    <cellStyle name="Normal 3 3 2 125" xfId="4911" xr:uid="{00000000-0005-0000-0000-000025130000}"/>
    <cellStyle name="Normal 3 3 2 126" xfId="4912" xr:uid="{00000000-0005-0000-0000-000026130000}"/>
    <cellStyle name="Normal 3 3 2 127" xfId="4913" xr:uid="{00000000-0005-0000-0000-000027130000}"/>
    <cellStyle name="Normal 3 3 2 128" xfId="4914" xr:uid="{00000000-0005-0000-0000-000028130000}"/>
    <cellStyle name="Normal 3 3 2 129" xfId="4915" xr:uid="{00000000-0005-0000-0000-000029130000}"/>
    <cellStyle name="Normal 3 3 2 13" xfId="4916" xr:uid="{00000000-0005-0000-0000-00002A130000}"/>
    <cellStyle name="Normal 3 3 2 130" xfId="4917" xr:uid="{00000000-0005-0000-0000-00002B130000}"/>
    <cellStyle name="Normal 3 3 2 131" xfId="4918" xr:uid="{00000000-0005-0000-0000-00002C130000}"/>
    <cellStyle name="Normal 3 3 2 132" xfId="4919" xr:uid="{00000000-0005-0000-0000-00002D130000}"/>
    <cellStyle name="Normal 3 3 2 133" xfId="4920" xr:uid="{00000000-0005-0000-0000-00002E130000}"/>
    <cellStyle name="Normal 3 3 2 134" xfId="4921" xr:uid="{00000000-0005-0000-0000-00002F130000}"/>
    <cellStyle name="Normal 3 3 2 135" xfId="4922" xr:uid="{00000000-0005-0000-0000-000030130000}"/>
    <cellStyle name="Normal 3 3 2 136" xfId="4923" xr:uid="{00000000-0005-0000-0000-000031130000}"/>
    <cellStyle name="Normal 3 3 2 137" xfId="4924" xr:uid="{00000000-0005-0000-0000-000032130000}"/>
    <cellStyle name="Normal 3 3 2 138" xfId="4925" xr:uid="{00000000-0005-0000-0000-000033130000}"/>
    <cellStyle name="Normal 3 3 2 139" xfId="4926" xr:uid="{00000000-0005-0000-0000-000034130000}"/>
    <cellStyle name="Normal 3 3 2 14" xfId="4927" xr:uid="{00000000-0005-0000-0000-000035130000}"/>
    <cellStyle name="Normal 3 3 2 140" xfId="4928" xr:uid="{00000000-0005-0000-0000-000036130000}"/>
    <cellStyle name="Normal 3 3 2 141" xfId="4929" xr:uid="{00000000-0005-0000-0000-000037130000}"/>
    <cellStyle name="Normal 3 3 2 142" xfId="4930" xr:uid="{00000000-0005-0000-0000-000038130000}"/>
    <cellStyle name="Normal 3 3 2 143" xfId="4931" xr:uid="{00000000-0005-0000-0000-000039130000}"/>
    <cellStyle name="Normal 3 3 2 144" xfId="4932" xr:uid="{00000000-0005-0000-0000-00003A130000}"/>
    <cellStyle name="Normal 3 3 2 145" xfId="4933" xr:uid="{00000000-0005-0000-0000-00003B130000}"/>
    <cellStyle name="Normal 3 3 2 146" xfId="4934" xr:uid="{00000000-0005-0000-0000-00003C130000}"/>
    <cellStyle name="Normal 3 3 2 147" xfId="4935" xr:uid="{00000000-0005-0000-0000-00003D130000}"/>
    <cellStyle name="Normal 3 3 2 148" xfId="4936" xr:uid="{00000000-0005-0000-0000-00003E130000}"/>
    <cellStyle name="Normal 3 3 2 149" xfId="4937" xr:uid="{00000000-0005-0000-0000-00003F130000}"/>
    <cellStyle name="Normal 3 3 2 15" xfId="4938" xr:uid="{00000000-0005-0000-0000-000040130000}"/>
    <cellStyle name="Normal 3 3 2 150" xfId="4939" xr:uid="{00000000-0005-0000-0000-000041130000}"/>
    <cellStyle name="Normal 3 3 2 151" xfId="4940" xr:uid="{00000000-0005-0000-0000-000042130000}"/>
    <cellStyle name="Normal 3 3 2 152" xfId="4941" xr:uid="{00000000-0005-0000-0000-000043130000}"/>
    <cellStyle name="Normal 3 3 2 16" xfId="4942" xr:uid="{00000000-0005-0000-0000-000044130000}"/>
    <cellStyle name="Normal 3 3 2 17" xfId="4943" xr:uid="{00000000-0005-0000-0000-000045130000}"/>
    <cellStyle name="Normal 3 3 2 18" xfId="4944" xr:uid="{00000000-0005-0000-0000-000046130000}"/>
    <cellStyle name="Normal 3 3 2 19" xfId="4945" xr:uid="{00000000-0005-0000-0000-000047130000}"/>
    <cellStyle name="Normal 3 3 2 2" xfId="4946" xr:uid="{00000000-0005-0000-0000-000048130000}"/>
    <cellStyle name="Normal 3 3 2 2 10" xfId="4947" xr:uid="{00000000-0005-0000-0000-000049130000}"/>
    <cellStyle name="Normal 3 3 2 2 100" xfId="4948" xr:uid="{00000000-0005-0000-0000-00004A130000}"/>
    <cellStyle name="Normal 3 3 2 2 101" xfId="4949" xr:uid="{00000000-0005-0000-0000-00004B130000}"/>
    <cellStyle name="Normal 3 3 2 2 102" xfId="4950" xr:uid="{00000000-0005-0000-0000-00004C130000}"/>
    <cellStyle name="Normal 3 3 2 2 103" xfId="4951" xr:uid="{00000000-0005-0000-0000-00004D130000}"/>
    <cellStyle name="Normal 3 3 2 2 104" xfId="4952" xr:uid="{00000000-0005-0000-0000-00004E130000}"/>
    <cellStyle name="Normal 3 3 2 2 105" xfId="4953" xr:uid="{00000000-0005-0000-0000-00004F130000}"/>
    <cellStyle name="Normal 3 3 2 2 106" xfId="4954" xr:uid="{00000000-0005-0000-0000-000050130000}"/>
    <cellStyle name="Normal 3 3 2 2 107" xfId="4955" xr:uid="{00000000-0005-0000-0000-000051130000}"/>
    <cellStyle name="Normal 3 3 2 2 108" xfId="4956" xr:uid="{00000000-0005-0000-0000-000052130000}"/>
    <cellStyle name="Normal 3 3 2 2 109" xfId="4957" xr:uid="{00000000-0005-0000-0000-000053130000}"/>
    <cellStyle name="Normal 3 3 2 2 11" xfId="4958" xr:uid="{00000000-0005-0000-0000-000054130000}"/>
    <cellStyle name="Normal 3 3 2 2 110" xfId="4959" xr:uid="{00000000-0005-0000-0000-000055130000}"/>
    <cellStyle name="Normal 3 3 2 2 111" xfId="4960" xr:uid="{00000000-0005-0000-0000-000056130000}"/>
    <cellStyle name="Normal 3 3 2 2 112" xfId="4961" xr:uid="{00000000-0005-0000-0000-000057130000}"/>
    <cellStyle name="Normal 3 3 2 2 113" xfId="4962" xr:uid="{00000000-0005-0000-0000-000058130000}"/>
    <cellStyle name="Normal 3 3 2 2 114" xfId="4963" xr:uid="{00000000-0005-0000-0000-000059130000}"/>
    <cellStyle name="Normal 3 3 2 2 115" xfId="4964" xr:uid="{00000000-0005-0000-0000-00005A130000}"/>
    <cellStyle name="Normal 3 3 2 2 116" xfId="4965" xr:uid="{00000000-0005-0000-0000-00005B130000}"/>
    <cellStyle name="Normal 3 3 2 2 117" xfId="4966" xr:uid="{00000000-0005-0000-0000-00005C130000}"/>
    <cellStyle name="Normal 3 3 2 2 118" xfId="4967" xr:uid="{00000000-0005-0000-0000-00005D130000}"/>
    <cellStyle name="Normal 3 3 2 2 119" xfId="4968" xr:uid="{00000000-0005-0000-0000-00005E130000}"/>
    <cellStyle name="Normal 3 3 2 2 12" xfId="4969" xr:uid="{00000000-0005-0000-0000-00005F130000}"/>
    <cellStyle name="Normal 3 3 2 2 120" xfId="4970" xr:uid="{00000000-0005-0000-0000-000060130000}"/>
    <cellStyle name="Normal 3 3 2 2 121" xfId="4971" xr:uid="{00000000-0005-0000-0000-000061130000}"/>
    <cellStyle name="Normal 3 3 2 2 122" xfId="4972" xr:uid="{00000000-0005-0000-0000-000062130000}"/>
    <cellStyle name="Normal 3 3 2 2 123" xfId="4973" xr:uid="{00000000-0005-0000-0000-000063130000}"/>
    <cellStyle name="Normal 3 3 2 2 124" xfId="4974" xr:uid="{00000000-0005-0000-0000-000064130000}"/>
    <cellStyle name="Normal 3 3 2 2 125" xfId="4975" xr:uid="{00000000-0005-0000-0000-000065130000}"/>
    <cellStyle name="Normal 3 3 2 2 126" xfId="4976" xr:uid="{00000000-0005-0000-0000-000066130000}"/>
    <cellStyle name="Normal 3 3 2 2 127" xfId="4977" xr:uid="{00000000-0005-0000-0000-000067130000}"/>
    <cellStyle name="Normal 3 3 2 2 128" xfId="4978" xr:uid="{00000000-0005-0000-0000-000068130000}"/>
    <cellStyle name="Normal 3 3 2 2 129" xfId="4979" xr:uid="{00000000-0005-0000-0000-000069130000}"/>
    <cellStyle name="Normal 3 3 2 2 13" xfId="4980" xr:uid="{00000000-0005-0000-0000-00006A130000}"/>
    <cellStyle name="Normal 3 3 2 2 130" xfId="4981" xr:uid="{00000000-0005-0000-0000-00006B130000}"/>
    <cellStyle name="Normal 3 3 2 2 131" xfId="4982" xr:uid="{00000000-0005-0000-0000-00006C130000}"/>
    <cellStyle name="Normal 3 3 2 2 132" xfId="4983" xr:uid="{00000000-0005-0000-0000-00006D130000}"/>
    <cellStyle name="Normal 3 3 2 2 133" xfId="4984" xr:uid="{00000000-0005-0000-0000-00006E130000}"/>
    <cellStyle name="Normal 3 3 2 2 134" xfId="4985" xr:uid="{00000000-0005-0000-0000-00006F130000}"/>
    <cellStyle name="Normal 3 3 2 2 135" xfId="4986" xr:uid="{00000000-0005-0000-0000-000070130000}"/>
    <cellStyle name="Normal 3 3 2 2 136" xfId="4987" xr:uid="{00000000-0005-0000-0000-000071130000}"/>
    <cellStyle name="Normal 3 3 2 2 137" xfId="4988" xr:uid="{00000000-0005-0000-0000-000072130000}"/>
    <cellStyle name="Normal 3 3 2 2 138" xfId="4989" xr:uid="{00000000-0005-0000-0000-000073130000}"/>
    <cellStyle name="Normal 3 3 2 2 139" xfId="4990" xr:uid="{00000000-0005-0000-0000-000074130000}"/>
    <cellStyle name="Normal 3 3 2 2 14" xfId="4991" xr:uid="{00000000-0005-0000-0000-000075130000}"/>
    <cellStyle name="Normal 3 3 2 2 140" xfId="4992" xr:uid="{00000000-0005-0000-0000-000076130000}"/>
    <cellStyle name="Normal 3 3 2 2 141" xfId="4993" xr:uid="{00000000-0005-0000-0000-000077130000}"/>
    <cellStyle name="Normal 3 3 2 2 142" xfId="4994" xr:uid="{00000000-0005-0000-0000-000078130000}"/>
    <cellStyle name="Normal 3 3 2 2 143" xfId="4995" xr:uid="{00000000-0005-0000-0000-000079130000}"/>
    <cellStyle name="Normal 3 3 2 2 144" xfId="4996" xr:uid="{00000000-0005-0000-0000-00007A130000}"/>
    <cellStyle name="Normal 3 3 2 2 145" xfId="4997" xr:uid="{00000000-0005-0000-0000-00007B130000}"/>
    <cellStyle name="Normal 3 3 2 2 146" xfId="4998" xr:uid="{00000000-0005-0000-0000-00007C130000}"/>
    <cellStyle name="Normal 3 3 2 2 147" xfId="4999" xr:uid="{00000000-0005-0000-0000-00007D130000}"/>
    <cellStyle name="Normal 3 3 2 2 148" xfId="5000" xr:uid="{00000000-0005-0000-0000-00007E130000}"/>
    <cellStyle name="Normal 3 3 2 2 149" xfId="5001" xr:uid="{00000000-0005-0000-0000-00007F130000}"/>
    <cellStyle name="Normal 3 3 2 2 15" xfId="5002" xr:uid="{00000000-0005-0000-0000-000080130000}"/>
    <cellStyle name="Normal 3 3 2 2 150" xfId="5003" xr:uid="{00000000-0005-0000-0000-000081130000}"/>
    <cellStyle name="Normal 3 3 2 2 16" xfId="5004" xr:uid="{00000000-0005-0000-0000-000082130000}"/>
    <cellStyle name="Normal 3 3 2 2 17" xfId="5005" xr:uid="{00000000-0005-0000-0000-000083130000}"/>
    <cellStyle name="Normal 3 3 2 2 18" xfId="5006" xr:uid="{00000000-0005-0000-0000-000084130000}"/>
    <cellStyle name="Normal 3 3 2 2 19" xfId="5007" xr:uid="{00000000-0005-0000-0000-000085130000}"/>
    <cellStyle name="Normal 3 3 2 2 2" xfId="5008" xr:uid="{00000000-0005-0000-0000-000086130000}"/>
    <cellStyle name="Normal 3 3 2 2 20" xfId="5009" xr:uid="{00000000-0005-0000-0000-000087130000}"/>
    <cellStyle name="Normal 3 3 2 2 21" xfId="5010" xr:uid="{00000000-0005-0000-0000-000088130000}"/>
    <cellStyle name="Normal 3 3 2 2 22" xfId="5011" xr:uid="{00000000-0005-0000-0000-000089130000}"/>
    <cellStyle name="Normal 3 3 2 2 23" xfId="5012" xr:uid="{00000000-0005-0000-0000-00008A130000}"/>
    <cellStyle name="Normal 3 3 2 2 24" xfId="5013" xr:uid="{00000000-0005-0000-0000-00008B130000}"/>
    <cellStyle name="Normal 3 3 2 2 25" xfId="5014" xr:uid="{00000000-0005-0000-0000-00008C130000}"/>
    <cellStyle name="Normal 3 3 2 2 26" xfId="5015" xr:uid="{00000000-0005-0000-0000-00008D130000}"/>
    <cellStyle name="Normal 3 3 2 2 27" xfId="5016" xr:uid="{00000000-0005-0000-0000-00008E130000}"/>
    <cellStyle name="Normal 3 3 2 2 28" xfId="5017" xr:uid="{00000000-0005-0000-0000-00008F130000}"/>
    <cellStyle name="Normal 3 3 2 2 29" xfId="5018" xr:uid="{00000000-0005-0000-0000-000090130000}"/>
    <cellStyle name="Normal 3 3 2 2 3" xfId="5019" xr:uid="{00000000-0005-0000-0000-000091130000}"/>
    <cellStyle name="Normal 3 3 2 2 30" xfId="5020" xr:uid="{00000000-0005-0000-0000-000092130000}"/>
    <cellStyle name="Normal 3 3 2 2 31" xfId="5021" xr:uid="{00000000-0005-0000-0000-000093130000}"/>
    <cellStyle name="Normal 3 3 2 2 32" xfId="5022" xr:uid="{00000000-0005-0000-0000-000094130000}"/>
    <cellStyle name="Normal 3 3 2 2 33" xfId="5023" xr:uid="{00000000-0005-0000-0000-000095130000}"/>
    <cellStyle name="Normal 3 3 2 2 34" xfId="5024" xr:uid="{00000000-0005-0000-0000-000096130000}"/>
    <cellStyle name="Normal 3 3 2 2 35" xfId="5025" xr:uid="{00000000-0005-0000-0000-000097130000}"/>
    <cellStyle name="Normal 3 3 2 2 36" xfId="5026" xr:uid="{00000000-0005-0000-0000-000098130000}"/>
    <cellStyle name="Normal 3 3 2 2 37" xfId="5027" xr:uid="{00000000-0005-0000-0000-000099130000}"/>
    <cellStyle name="Normal 3 3 2 2 38" xfId="5028" xr:uid="{00000000-0005-0000-0000-00009A130000}"/>
    <cellStyle name="Normal 3 3 2 2 39" xfId="5029" xr:uid="{00000000-0005-0000-0000-00009B130000}"/>
    <cellStyle name="Normal 3 3 2 2 4" xfId="5030" xr:uid="{00000000-0005-0000-0000-00009C130000}"/>
    <cellStyle name="Normal 3 3 2 2 40" xfId="5031" xr:uid="{00000000-0005-0000-0000-00009D130000}"/>
    <cellStyle name="Normal 3 3 2 2 41" xfId="5032" xr:uid="{00000000-0005-0000-0000-00009E130000}"/>
    <cellStyle name="Normal 3 3 2 2 42" xfId="5033" xr:uid="{00000000-0005-0000-0000-00009F130000}"/>
    <cellStyle name="Normal 3 3 2 2 43" xfId="5034" xr:uid="{00000000-0005-0000-0000-0000A0130000}"/>
    <cellStyle name="Normal 3 3 2 2 44" xfId="5035" xr:uid="{00000000-0005-0000-0000-0000A1130000}"/>
    <cellStyle name="Normal 3 3 2 2 45" xfId="5036" xr:uid="{00000000-0005-0000-0000-0000A2130000}"/>
    <cellStyle name="Normal 3 3 2 2 46" xfId="5037" xr:uid="{00000000-0005-0000-0000-0000A3130000}"/>
    <cellStyle name="Normal 3 3 2 2 47" xfId="5038" xr:uid="{00000000-0005-0000-0000-0000A4130000}"/>
    <cellStyle name="Normal 3 3 2 2 48" xfId="5039" xr:uid="{00000000-0005-0000-0000-0000A5130000}"/>
    <cellStyle name="Normal 3 3 2 2 49" xfId="5040" xr:uid="{00000000-0005-0000-0000-0000A6130000}"/>
    <cellStyle name="Normal 3 3 2 2 5" xfId="5041" xr:uid="{00000000-0005-0000-0000-0000A7130000}"/>
    <cellStyle name="Normal 3 3 2 2 50" xfId="5042" xr:uid="{00000000-0005-0000-0000-0000A8130000}"/>
    <cellStyle name="Normal 3 3 2 2 51" xfId="5043" xr:uid="{00000000-0005-0000-0000-0000A9130000}"/>
    <cellStyle name="Normal 3 3 2 2 52" xfId="5044" xr:uid="{00000000-0005-0000-0000-0000AA130000}"/>
    <cellStyle name="Normal 3 3 2 2 53" xfId="5045" xr:uid="{00000000-0005-0000-0000-0000AB130000}"/>
    <cellStyle name="Normal 3 3 2 2 54" xfId="5046" xr:uid="{00000000-0005-0000-0000-0000AC130000}"/>
    <cellStyle name="Normal 3 3 2 2 55" xfId="5047" xr:uid="{00000000-0005-0000-0000-0000AD130000}"/>
    <cellStyle name="Normal 3 3 2 2 56" xfId="5048" xr:uid="{00000000-0005-0000-0000-0000AE130000}"/>
    <cellStyle name="Normal 3 3 2 2 57" xfId="5049" xr:uid="{00000000-0005-0000-0000-0000AF130000}"/>
    <cellStyle name="Normal 3 3 2 2 58" xfId="5050" xr:uid="{00000000-0005-0000-0000-0000B0130000}"/>
    <cellStyle name="Normal 3 3 2 2 59" xfId="5051" xr:uid="{00000000-0005-0000-0000-0000B1130000}"/>
    <cellStyle name="Normal 3 3 2 2 6" xfId="5052" xr:uid="{00000000-0005-0000-0000-0000B2130000}"/>
    <cellStyle name="Normal 3 3 2 2 60" xfId="5053" xr:uid="{00000000-0005-0000-0000-0000B3130000}"/>
    <cellStyle name="Normal 3 3 2 2 61" xfId="5054" xr:uid="{00000000-0005-0000-0000-0000B4130000}"/>
    <cellStyle name="Normal 3 3 2 2 62" xfId="5055" xr:uid="{00000000-0005-0000-0000-0000B5130000}"/>
    <cellStyle name="Normal 3 3 2 2 63" xfId="5056" xr:uid="{00000000-0005-0000-0000-0000B6130000}"/>
    <cellStyle name="Normal 3 3 2 2 64" xfId="5057" xr:uid="{00000000-0005-0000-0000-0000B7130000}"/>
    <cellStyle name="Normal 3 3 2 2 65" xfId="5058" xr:uid="{00000000-0005-0000-0000-0000B8130000}"/>
    <cellStyle name="Normal 3 3 2 2 66" xfId="5059" xr:uid="{00000000-0005-0000-0000-0000B9130000}"/>
    <cellStyle name="Normal 3 3 2 2 67" xfId="5060" xr:uid="{00000000-0005-0000-0000-0000BA130000}"/>
    <cellStyle name="Normal 3 3 2 2 68" xfId="5061" xr:uid="{00000000-0005-0000-0000-0000BB130000}"/>
    <cellStyle name="Normal 3 3 2 2 69" xfId="5062" xr:uid="{00000000-0005-0000-0000-0000BC130000}"/>
    <cellStyle name="Normal 3 3 2 2 7" xfId="5063" xr:uid="{00000000-0005-0000-0000-0000BD130000}"/>
    <cellStyle name="Normal 3 3 2 2 70" xfId="5064" xr:uid="{00000000-0005-0000-0000-0000BE130000}"/>
    <cellStyle name="Normal 3 3 2 2 71" xfId="5065" xr:uid="{00000000-0005-0000-0000-0000BF130000}"/>
    <cellStyle name="Normal 3 3 2 2 72" xfId="5066" xr:uid="{00000000-0005-0000-0000-0000C0130000}"/>
    <cellStyle name="Normal 3 3 2 2 73" xfId="5067" xr:uid="{00000000-0005-0000-0000-0000C1130000}"/>
    <cellStyle name="Normal 3 3 2 2 74" xfId="5068" xr:uid="{00000000-0005-0000-0000-0000C2130000}"/>
    <cellStyle name="Normal 3 3 2 2 75" xfId="5069" xr:uid="{00000000-0005-0000-0000-0000C3130000}"/>
    <cellStyle name="Normal 3 3 2 2 76" xfId="5070" xr:uid="{00000000-0005-0000-0000-0000C4130000}"/>
    <cellStyle name="Normal 3 3 2 2 77" xfId="5071" xr:uid="{00000000-0005-0000-0000-0000C5130000}"/>
    <cellStyle name="Normal 3 3 2 2 78" xfId="5072" xr:uid="{00000000-0005-0000-0000-0000C6130000}"/>
    <cellStyle name="Normal 3 3 2 2 79" xfId="5073" xr:uid="{00000000-0005-0000-0000-0000C7130000}"/>
    <cellStyle name="Normal 3 3 2 2 8" xfId="5074" xr:uid="{00000000-0005-0000-0000-0000C8130000}"/>
    <cellStyle name="Normal 3 3 2 2 80" xfId="5075" xr:uid="{00000000-0005-0000-0000-0000C9130000}"/>
    <cellStyle name="Normal 3 3 2 2 81" xfId="5076" xr:uid="{00000000-0005-0000-0000-0000CA130000}"/>
    <cellStyle name="Normal 3 3 2 2 82" xfId="5077" xr:uid="{00000000-0005-0000-0000-0000CB130000}"/>
    <cellStyle name="Normal 3 3 2 2 83" xfId="5078" xr:uid="{00000000-0005-0000-0000-0000CC130000}"/>
    <cellStyle name="Normal 3 3 2 2 84" xfId="5079" xr:uid="{00000000-0005-0000-0000-0000CD130000}"/>
    <cellStyle name="Normal 3 3 2 2 85" xfId="5080" xr:uid="{00000000-0005-0000-0000-0000CE130000}"/>
    <cellStyle name="Normal 3 3 2 2 86" xfId="5081" xr:uid="{00000000-0005-0000-0000-0000CF130000}"/>
    <cellStyle name="Normal 3 3 2 2 87" xfId="5082" xr:uid="{00000000-0005-0000-0000-0000D0130000}"/>
    <cellStyle name="Normal 3 3 2 2 88" xfId="5083" xr:uid="{00000000-0005-0000-0000-0000D1130000}"/>
    <cellStyle name="Normal 3 3 2 2 89" xfId="5084" xr:uid="{00000000-0005-0000-0000-0000D2130000}"/>
    <cellStyle name="Normal 3 3 2 2 9" xfId="5085" xr:uid="{00000000-0005-0000-0000-0000D3130000}"/>
    <cellStyle name="Normal 3 3 2 2 90" xfId="5086" xr:uid="{00000000-0005-0000-0000-0000D4130000}"/>
    <cellStyle name="Normal 3 3 2 2 91" xfId="5087" xr:uid="{00000000-0005-0000-0000-0000D5130000}"/>
    <cellStyle name="Normal 3 3 2 2 92" xfId="5088" xr:uid="{00000000-0005-0000-0000-0000D6130000}"/>
    <cellStyle name="Normal 3 3 2 2 93" xfId="5089" xr:uid="{00000000-0005-0000-0000-0000D7130000}"/>
    <cellStyle name="Normal 3 3 2 2 94" xfId="5090" xr:uid="{00000000-0005-0000-0000-0000D8130000}"/>
    <cellStyle name="Normal 3 3 2 2 95" xfId="5091" xr:uid="{00000000-0005-0000-0000-0000D9130000}"/>
    <cellStyle name="Normal 3 3 2 2 96" xfId="5092" xr:uid="{00000000-0005-0000-0000-0000DA130000}"/>
    <cellStyle name="Normal 3 3 2 2 97" xfId="5093" xr:uid="{00000000-0005-0000-0000-0000DB130000}"/>
    <cellStyle name="Normal 3 3 2 2 98" xfId="5094" xr:uid="{00000000-0005-0000-0000-0000DC130000}"/>
    <cellStyle name="Normal 3 3 2 2 99" xfId="5095" xr:uid="{00000000-0005-0000-0000-0000DD130000}"/>
    <cellStyle name="Normal 3 3 2 20" xfId="5096" xr:uid="{00000000-0005-0000-0000-0000DE130000}"/>
    <cellStyle name="Normal 3 3 2 21" xfId="5097" xr:uid="{00000000-0005-0000-0000-0000DF130000}"/>
    <cellStyle name="Normal 3 3 2 22" xfId="5098" xr:uid="{00000000-0005-0000-0000-0000E0130000}"/>
    <cellStyle name="Normal 3 3 2 23" xfId="5099" xr:uid="{00000000-0005-0000-0000-0000E1130000}"/>
    <cellStyle name="Normal 3 3 2 24" xfId="5100" xr:uid="{00000000-0005-0000-0000-0000E2130000}"/>
    <cellStyle name="Normal 3 3 2 25" xfId="5101" xr:uid="{00000000-0005-0000-0000-0000E3130000}"/>
    <cellStyle name="Normal 3 3 2 26" xfId="5102" xr:uid="{00000000-0005-0000-0000-0000E4130000}"/>
    <cellStyle name="Normal 3 3 2 27" xfId="5103" xr:uid="{00000000-0005-0000-0000-0000E5130000}"/>
    <cellStyle name="Normal 3 3 2 28" xfId="5104" xr:uid="{00000000-0005-0000-0000-0000E6130000}"/>
    <cellStyle name="Normal 3 3 2 29" xfId="5105" xr:uid="{00000000-0005-0000-0000-0000E7130000}"/>
    <cellStyle name="Normal 3 3 2 3" xfId="5106" xr:uid="{00000000-0005-0000-0000-0000E8130000}"/>
    <cellStyle name="Normal 3 3 2 30" xfId="5107" xr:uid="{00000000-0005-0000-0000-0000E9130000}"/>
    <cellStyle name="Normal 3 3 2 31" xfId="5108" xr:uid="{00000000-0005-0000-0000-0000EA130000}"/>
    <cellStyle name="Normal 3 3 2 32" xfId="5109" xr:uid="{00000000-0005-0000-0000-0000EB130000}"/>
    <cellStyle name="Normal 3 3 2 33" xfId="5110" xr:uid="{00000000-0005-0000-0000-0000EC130000}"/>
    <cellStyle name="Normal 3 3 2 34" xfId="5111" xr:uid="{00000000-0005-0000-0000-0000ED130000}"/>
    <cellStyle name="Normal 3 3 2 35" xfId="5112" xr:uid="{00000000-0005-0000-0000-0000EE130000}"/>
    <cellStyle name="Normal 3 3 2 36" xfId="5113" xr:uid="{00000000-0005-0000-0000-0000EF130000}"/>
    <cellStyle name="Normal 3 3 2 37" xfId="5114" xr:uid="{00000000-0005-0000-0000-0000F0130000}"/>
    <cellStyle name="Normal 3 3 2 38" xfId="5115" xr:uid="{00000000-0005-0000-0000-0000F1130000}"/>
    <cellStyle name="Normal 3 3 2 39" xfId="5116" xr:uid="{00000000-0005-0000-0000-0000F2130000}"/>
    <cellStyle name="Normal 3 3 2 4" xfId="5117" xr:uid="{00000000-0005-0000-0000-0000F3130000}"/>
    <cellStyle name="Normal 3 3 2 40" xfId="5118" xr:uid="{00000000-0005-0000-0000-0000F4130000}"/>
    <cellStyle name="Normal 3 3 2 41" xfId="5119" xr:uid="{00000000-0005-0000-0000-0000F5130000}"/>
    <cellStyle name="Normal 3 3 2 42" xfId="5120" xr:uid="{00000000-0005-0000-0000-0000F6130000}"/>
    <cellStyle name="Normal 3 3 2 43" xfId="5121" xr:uid="{00000000-0005-0000-0000-0000F7130000}"/>
    <cellStyle name="Normal 3 3 2 44" xfId="5122" xr:uid="{00000000-0005-0000-0000-0000F8130000}"/>
    <cellStyle name="Normal 3 3 2 45" xfId="5123" xr:uid="{00000000-0005-0000-0000-0000F9130000}"/>
    <cellStyle name="Normal 3 3 2 46" xfId="5124" xr:uid="{00000000-0005-0000-0000-0000FA130000}"/>
    <cellStyle name="Normal 3 3 2 47" xfId="5125" xr:uid="{00000000-0005-0000-0000-0000FB130000}"/>
    <cellStyle name="Normal 3 3 2 48" xfId="5126" xr:uid="{00000000-0005-0000-0000-0000FC130000}"/>
    <cellStyle name="Normal 3 3 2 49" xfId="5127" xr:uid="{00000000-0005-0000-0000-0000FD130000}"/>
    <cellStyle name="Normal 3 3 2 5" xfId="5128" xr:uid="{00000000-0005-0000-0000-0000FE130000}"/>
    <cellStyle name="Normal 3 3 2 50" xfId="5129" xr:uid="{00000000-0005-0000-0000-0000FF130000}"/>
    <cellStyle name="Normal 3 3 2 51" xfId="5130" xr:uid="{00000000-0005-0000-0000-000000140000}"/>
    <cellStyle name="Normal 3 3 2 52" xfId="5131" xr:uid="{00000000-0005-0000-0000-000001140000}"/>
    <cellStyle name="Normal 3 3 2 53" xfId="5132" xr:uid="{00000000-0005-0000-0000-000002140000}"/>
    <cellStyle name="Normal 3 3 2 54" xfId="5133" xr:uid="{00000000-0005-0000-0000-000003140000}"/>
    <cellStyle name="Normal 3 3 2 55" xfId="5134" xr:uid="{00000000-0005-0000-0000-000004140000}"/>
    <cellStyle name="Normal 3 3 2 56" xfId="5135" xr:uid="{00000000-0005-0000-0000-000005140000}"/>
    <cellStyle name="Normal 3 3 2 57" xfId="5136" xr:uid="{00000000-0005-0000-0000-000006140000}"/>
    <cellStyle name="Normal 3 3 2 58" xfId="5137" xr:uid="{00000000-0005-0000-0000-000007140000}"/>
    <cellStyle name="Normal 3 3 2 59" xfId="5138" xr:uid="{00000000-0005-0000-0000-000008140000}"/>
    <cellStyle name="Normal 3 3 2 6" xfId="5139" xr:uid="{00000000-0005-0000-0000-000009140000}"/>
    <cellStyle name="Normal 3 3 2 60" xfId="5140" xr:uid="{00000000-0005-0000-0000-00000A140000}"/>
    <cellStyle name="Normal 3 3 2 61" xfId="5141" xr:uid="{00000000-0005-0000-0000-00000B140000}"/>
    <cellStyle name="Normal 3 3 2 62" xfId="5142" xr:uid="{00000000-0005-0000-0000-00000C140000}"/>
    <cellStyle name="Normal 3 3 2 63" xfId="5143" xr:uid="{00000000-0005-0000-0000-00000D140000}"/>
    <cellStyle name="Normal 3 3 2 64" xfId="5144" xr:uid="{00000000-0005-0000-0000-00000E140000}"/>
    <cellStyle name="Normal 3 3 2 65" xfId="5145" xr:uid="{00000000-0005-0000-0000-00000F140000}"/>
    <cellStyle name="Normal 3 3 2 66" xfId="5146" xr:uid="{00000000-0005-0000-0000-000010140000}"/>
    <cellStyle name="Normal 3 3 2 67" xfId="5147" xr:uid="{00000000-0005-0000-0000-000011140000}"/>
    <cellStyle name="Normal 3 3 2 68" xfId="5148" xr:uid="{00000000-0005-0000-0000-000012140000}"/>
    <cellStyle name="Normal 3 3 2 69" xfId="5149" xr:uid="{00000000-0005-0000-0000-000013140000}"/>
    <cellStyle name="Normal 3 3 2 7" xfId="5150" xr:uid="{00000000-0005-0000-0000-000014140000}"/>
    <cellStyle name="Normal 3 3 2 70" xfId="5151" xr:uid="{00000000-0005-0000-0000-000015140000}"/>
    <cellStyle name="Normal 3 3 2 71" xfId="5152" xr:uid="{00000000-0005-0000-0000-000016140000}"/>
    <cellStyle name="Normal 3 3 2 72" xfId="5153" xr:uid="{00000000-0005-0000-0000-000017140000}"/>
    <cellStyle name="Normal 3 3 2 73" xfId="5154" xr:uid="{00000000-0005-0000-0000-000018140000}"/>
    <cellStyle name="Normal 3 3 2 74" xfId="5155" xr:uid="{00000000-0005-0000-0000-000019140000}"/>
    <cellStyle name="Normal 3 3 2 75" xfId="5156" xr:uid="{00000000-0005-0000-0000-00001A140000}"/>
    <cellStyle name="Normal 3 3 2 76" xfId="5157" xr:uid="{00000000-0005-0000-0000-00001B140000}"/>
    <cellStyle name="Normal 3 3 2 77" xfId="5158" xr:uid="{00000000-0005-0000-0000-00001C140000}"/>
    <cellStyle name="Normal 3 3 2 78" xfId="5159" xr:uid="{00000000-0005-0000-0000-00001D140000}"/>
    <cellStyle name="Normal 3 3 2 79" xfId="5160" xr:uid="{00000000-0005-0000-0000-00001E140000}"/>
    <cellStyle name="Normal 3 3 2 8" xfId="5161" xr:uid="{00000000-0005-0000-0000-00001F140000}"/>
    <cellStyle name="Normal 3 3 2 80" xfId="5162" xr:uid="{00000000-0005-0000-0000-000020140000}"/>
    <cellStyle name="Normal 3 3 2 81" xfId="5163" xr:uid="{00000000-0005-0000-0000-000021140000}"/>
    <cellStyle name="Normal 3 3 2 82" xfId="5164" xr:uid="{00000000-0005-0000-0000-000022140000}"/>
    <cellStyle name="Normal 3 3 2 83" xfId="5165" xr:uid="{00000000-0005-0000-0000-000023140000}"/>
    <cellStyle name="Normal 3 3 2 84" xfId="5166" xr:uid="{00000000-0005-0000-0000-000024140000}"/>
    <cellStyle name="Normal 3 3 2 85" xfId="5167" xr:uid="{00000000-0005-0000-0000-000025140000}"/>
    <cellStyle name="Normal 3 3 2 86" xfId="5168" xr:uid="{00000000-0005-0000-0000-000026140000}"/>
    <cellStyle name="Normal 3 3 2 87" xfId="5169" xr:uid="{00000000-0005-0000-0000-000027140000}"/>
    <cellStyle name="Normal 3 3 2 88" xfId="5170" xr:uid="{00000000-0005-0000-0000-000028140000}"/>
    <cellStyle name="Normal 3 3 2 89" xfId="5171" xr:uid="{00000000-0005-0000-0000-000029140000}"/>
    <cellStyle name="Normal 3 3 2 9" xfId="5172" xr:uid="{00000000-0005-0000-0000-00002A140000}"/>
    <cellStyle name="Normal 3 3 2 90" xfId="5173" xr:uid="{00000000-0005-0000-0000-00002B140000}"/>
    <cellStyle name="Normal 3 3 2 91" xfId="5174" xr:uid="{00000000-0005-0000-0000-00002C140000}"/>
    <cellStyle name="Normal 3 3 2 92" xfId="5175" xr:uid="{00000000-0005-0000-0000-00002D140000}"/>
    <cellStyle name="Normal 3 3 2 93" xfId="5176" xr:uid="{00000000-0005-0000-0000-00002E140000}"/>
    <cellStyle name="Normal 3 3 2 94" xfId="5177" xr:uid="{00000000-0005-0000-0000-00002F140000}"/>
    <cellStyle name="Normal 3 3 2 95" xfId="5178" xr:uid="{00000000-0005-0000-0000-000030140000}"/>
    <cellStyle name="Normal 3 3 2 96" xfId="5179" xr:uid="{00000000-0005-0000-0000-000031140000}"/>
    <cellStyle name="Normal 3 3 2 97" xfId="5180" xr:uid="{00000000-0005-0000-0000-000032140000}"/>
    <cellStyle name="Normal 3 3 2 98" xfId="5181" xr:uid="{00000000-0005-0000-0000-000033140000}"/>
    <cellStyle name="Normal 3 3 2 99" xfId="5182" xr:uid="{00000000-0005-0000-0000-000034140000}"/>
    <cellStyle name="Normal 3 3 20" xfId="5183" xr:uid="{00000000-0005-0000-0000-000035140000}"/>
    <cellStyle name="Normal 3 3 21" xfId="5184" xr:uid="{00000000-0005-0000-0000-000036140000}"/>
    <cellStyle name="Normal 3 3 22" xfId="5185" xr:uid="{00000000-0005-0000-0000-000037140000}"/>
    <cellStyle name="Normal 3 3 23" xfId="5186" xr:uid="{00000000-0005-0000-0000-000038140000}"/>
    <cellStyle name="Normal 3 3 24" xfId="5187" xr:uid="{00000000-0005-0000-0000-000039140000}"/>
    <cellStyle name="Normal 3 3 25" xfId="5188" xr:uid="{00000000-0005-0000-0000-00003A140000}"/>
    <cellStyle name="Normal 3 3 26" xfId="5189" xr:uid="{00000000-0005-0000-0000-00003B140000}"/>
    <cellStyle name="Normal 3 3 27" xfId="5190" xr:uid="{00000000-0005-0000-0000-00003C140000}"/>
    <cellStyle name="Normal 3 3 28" xfId="5191" xr:uid="{00000000-0005-0000-0000-00003D140000}"/>
    <cellStyle name="Normal 3 3 29" xfId="5192" xr:uid="{00000000-0005-0000-0000-00003E140000}"/>
    <cellStyle name="Normal 3 3 3" xfId="5193" xr:uid="{00000000-0005-0000-0000-00003F140000}"/>
    <cellStyle name="Normal 3 3 30" xfId="5194" xr:uid="{00000000-0005-0000-0000-000040140000}"/>
    <cellStyle name="Normal 3 3 31" xfId="5195" xr:uid="{00000000-0005-0000-0000-000041140000}"/>
    <cellStyle name="Normal 3 3 32" xfId="5196" xr:uid="{00000000-0005-0000-0000-000042140000}"/>
    <cellStyle name="Normal 3 3 33" xfId="5197" xr:uid="{00000000-0005-0000-0000-000043140000}"/>
    <cellStyle name="Normal 3 3 34" xfId="5198" xr:uid="{00000000-0005-0000-0000-000044140000}"/>
    <cellStyle name="Normal 3 3 35" xfId="5199" xr:uid="{00000000-0005-0000-0000-000045140000}"/>
    <cellStyle name="Normal 3 3 36" xfId="5200" xr:uid="{00000000-0005-0000-0000-000046140000}"/>
    <cellStyle name="Normal 3 3 37" xfId="5201" xr:uid="{00000000-0005-0000-0000-000047140000}"/>
    <cellStyle name="Normal 3 3 38" xfId="5202" xr:uid="{00000000-0005-0000-0000-000048140000}"/>
    <cellStyle name="Normal 3 3 39" xfId="5203" xr:uid="{00000000-0005-0000-0000-000049140000}"/>
    <cellStyle name="Normal 3 3 4" xfId="5204" xr:uid="{00000000-0005-0000-0000-00004A140000}"/>
    <cellStyle name="Normal 3 3 40" xfId="5205" xr:uid="{00000000-0005-0000-0000-00004B140000}"/>
    <cellStyle name="Normal 3 3 41" xfId="5206" xr:uid="{00000000-0005-0000-0000-00004C140000}"/>
    <cellStyle name="Normal 3 3 42" xfId="5207" xr:uid="{00000000-0005-0000-0000-00004D140000}"/>
    <cellStyle name="Normal 3 3 43" xfId="5208" xr:uid="{00000000-0005-0000-0000-00004E140000}"/>
    <cellStyle name="Normal 3 3 44" xfId="5209" xr:uid="{00000000-0005-0000-0000-00004F140000}"/>
    <cellStyle name="Normal 3 3 45" xfId="5210" xr:uid="{00000000-0005-0000-0000-000050140000}"/>
    <cellStyle name="Normal 3 3 46" xfId="5211" xr:uid="{00000000-0005-0000-0000-000051140000}"/>
    <cellStyle name="Normal 3 3 47" xfId="5212" xr:uid="{00000000-0005-0000-0000-000052140000}"/>
    <cellStyle name="Normal 3 3 48" xfId="5213" xr:uid="{00000000-0005-0000-0000-000053140000}"/>
    <cellStyle name="Normal 3 3 49" xfId="5214" xr:uid="{00000000-0005-0000-0000-000054140000}"/>
    <cellStyle name="Normal 3 3 5" xfId="5215" xr:uid="{00000000-0005-0000-0000-000055140000}"/>
    <cellStyle name="Normal 3 3 50" xfId="5216" xr:uid="{00000000-0005-0000-0000-000056140000}"/>
    <cellStyle name="Normal 3 3 51" xfId="5217" xr:uid="{00000000-0005-0000-0000-000057140000}"/>
    <cellStyle name="Normal 3 3 52" xfId="5218" xr:uid="{00000000-0005-0000-0000-000058140000}"/>
    <cellStyle name="Normal 3 3 53" xfId="5219" xr:uid="{00000000-0005-0000-0000-000059140000}"/>
    <cellStyle name="Normal 3 3 54" xfId="5220" xr:uid="{00000000-0005-0000-0000-00005A140000}"/>
    <cellStyle name="Normal 3 3 55" xfId="5221" xr:uid="{00000000-0005-0000-0000-00005B140000}"/>
    <cellStyle name="Normal 3 3 56" xfId="5222" xr:uid="{00000000-0005-0000-0000-00005C140000}"/>
    <cellStyle name="Normal 3 3 57" xfId="5223" xr:uid="{00000000-0005-0000-0000-00005D140000}"/>
    <cellStyle name="Normal 3 3 58" xfId="5224" xr:uid="{00000000-0005-0000-0000-00005E140000}"/>
    <cellStyle name="Normal 3 3 59" xfId="5225" xr:uid="{00000000-0005-0000-0000-00005F140000}"/>
    <cellStyle name="Normal 3 3 6" xfId="5226" xr:uid="{00000000-0005-0000-0000-000060140000}"/>
    <cellStyle name="Normal 3 3 60" xfId="5227" xr:uid="{00000000-0005-0000-0000-000061140000}"/>
    <cellStyle name="Normal 3 3 61" xfId="5228" xr:uid="{00000000-0005-0000-0000-000062140000}"/>
    <cellStyle name="Normal 3 3 62" xfId="5229" xr:uid="{00000000-0005-0000-0000-000063140000}"/>
    <cellStyle name="Normal 3 3 63" xfId="5230" xr:uid="{00000000-0005-0000-0000-000064140000}"/>
    <cellStyle name="Normal 3 3 64" xfId="5231" xr:uid="{00000000-0005-0000-0000-000065140000}"/>
    <cellStyle name="Normal 3 3 65" xfId="5232" xr:uid="{00000000-0005-0000-0000-000066140000}"/>
    <cellStyle name="Normal 3 3 66" xfId="5233" xr:uid="{00000000-0005-0000-0000-000067140000}"/>
    <cellStyle name="Normal 3 3 67" xfId="5234" xr:uid="{00000000-0005-0000-0000-000068140000}"/>
    <cellStyle name="Normal 3 3 68" xfId="5235" xr:uid="{00000000-0005-0000-0000-000069140000}"/>
    <cellStyle name="Normal 3 3 69" xfId="5236" xr:uid="{00000000-0005-0000-0000-00006A140000}"/>
    <cellStyle name="Normal 3 3 7" xfId="5237" xr:uid="{00000000-0005-0000-0000-00006B140000}"/>
    <cellStyle name="Normal 3 3 70" xfId="5238" xr:uid="{00000000-0005-0000-0000-00006C140000}"/>
    <cellStyle name="Normal 3 3 71" xfId="5239" xr:uid="{00000000-0005-0000-0000-00006D140000}"/>
    <cellStyle name="Normal 3 3 72" xfId="5240" xr:uid="{00000000-0005-0000-0000-00006E140000}"/>
    <cellStyle name="Normal 3 3 73" xfId="5241" xr:uid="{00000000-0005-0000-0000-00006F140000}"/>
    <cellStyle name="Normal 3 3 74" xfId="5242" xr:uid="{00000000-0005-0000-0000-000070140000}"/>
    <cellStyle name="Normal 3 3 75" xfId="5243" xr:uid="{00000000-0005-0000-0000-000071140000}"/>
    <cellStyle name="Normal 3 3 76" xfId="5244" xr:uid="{00000000-0005-0000-0000-000072140000}"/>
    <cellStyle name="Normal 3 3 77" xfId="5245" xr:uid="{00000000-0005-0000-0000-000073140000}"/>
    <cellStyle name="Normal 3 3 78" xfId="5246" xr:uid="{00000000-0005-0000-0000-000074140000}"/>
    <cellStyle name="Normal 3 3 79" xfId="5247" xr:uid="{00000000-0005-0000-0000-000075140000}"/>
    <cellStyle name="Normal 3 3 8" xfId="5248" xr:uid="{00000000-0005-0000-0000-000076140000}"/>
    <cellStyle name="Normal 3 3 80" xfId="5249" xr:uid="{00000000-0005-0000-0000-000077140000}"/>
    <cellStyle name="Normal 3 3 81" xfId="5250" xr:uid="{00000000-0005-0000-0000-000078140000}"/>
    <cellStyle name="Normal 3 3 82" xfId="5251" xr:uid="{00000000-0005-0000-0000-000079140000}"/>
    <cellStyle name="Normal 3 3 83" xfId="5252" xr:uid="{00000000-0005-0000-0000-00007A140000}"/>
    <cellStyle name="Normal 3 3 84" xfId="5253" xr:uid="{00000000-0005-0000-0000-00007B140000}"/>
    <cellStyle name="Normal 3 3 85" xfId="5254" xr:uid="{00000000-0005-0000-0000-00007C140000}"/>
    <cellStyle name="Normal 3 3 86" xfId="5255" xr:uid="{00000000-0005-0000-0000-00007D140000}"/>
    <cellStyle name="Normal 3 3 87" xfId="5256" xr:uid="{00000000-0005-0000-0000-00007E140000}"/>
    <cellStyle name="Normal 3 3 88" xfId="5257" xr:uid="{00000000-0005-0000-0000-00007F140000}"/>
    <cellStyle name="Normal 3 3 89" xfId="5258" xr:uid="{00000000-0005-0000-0000-000080140000}"/>
    <cellStyle name="Normal 3 3 9" xfId="5259" xr:uid="{00000000-0005-0000-0000-000081140000}"/>
    <cellStyle name="Normal 3 3 90" xfId="5260" xr:uid="{00000000-0005-0000-0000-000082140000}"/>
    <cellStyle name="Normal 3 3 91" xfId="5261" xr:uid="{00000000-0005-0000-0000-000083140000}"/>
    <cellStyle name="Normal 3 3 92" xfId="5262" xr:uid="{00000000-0005-0000-0000-000084140000}"/>
    <cellStyle name="Normal 3 3 93" xfId="5263" xr:uid="{00000000-0005-0000-0000-000085140000}"/>
    <cellStyle name="Normal 3 3 94" xfId="5264" xr:uid="{00000000-0005-0000-0000-000086140000}"/>
    <cellStyle name="Normal 3 3 95" xfId="5265" xr:uid="{00000000-0005-0000-0000-000087140000}"/>
    <cellStyle name="Normal 3 3 96" xfId="5266" xr:uid="{00000000-0005-0000-0000-000088140000}"/>
    <cellStyle name="Normal 3 3 97" xfId="5267" xr:uid="{00000000-0005-0000-0000-000089140000}"/>
    <cellStyle name="Normal 3 3 98" xfId="5268" xr:uid="{00000000-0005-0000-0000-00008A140000}"/>
    <cellStyle name="Normal 3 3 99" xfId="5269" xr:uid="{00000000-0005-0000-0000-00008B140000}"/>
    <cellStyle name="Normal 3 30" xfId="5270" xr:uid="{00000000-0005-0000-0000-00008C140000}"/>
    <cellStyle name="Normal 3 30 2" xfId="5271" xr:uid="{00000000-0005-0000-0000-00008D140000}"/>
    <cellStyle name="Normal 3 30 3" xfId="5272" xr:uid="{00000000-0005-0000-0000-00008E140000}"/>
    <cellStyle name="Normal 3 31" xfId="5273" xr:uid="{00000000-0005-0000-0000-00008F140000}"/>
    <cellStyle name="Normal 3 31 2" xfId="5274" xr:uid="{00000000-0005-0000-0000-000090140000}"/>
    <cellStyle name="Normal 3 31 3" xfId="5275" xr:uid="{00000000-0005-0000-0000-000091140000}"/>
    <cellStyle name="Normal 3 32" xfId="5276" xr:uid="{00000000-0005-0000-0000-000092140000}"/>
    <cellStyle name="Normal 3 32 2" xfId="5277" xr:uid="{00000000-0005-0000-0000-000093140000}"/>
    <cellStyle name="Normal 3 32 3" xfId="5278" xr:uid="{00000000-0005-0000-0000-000094140000}"/>
    <cellStyle name="Normal 3 33" xfId="5279" xr:uid="{00000000-0005-0000-0000-000095140000}"/>
    <cellStyle name="Normal 3 33 2" xfId="5280" xr:uid="{00000000-0005-0000-0000-000096140000}"/>
    <cellStyle name="Normal 3 33 3" xfId="5281" xr:uid="{00000000-0005-0000-0000-000097140000}"/>
    <cellStyle name="Normal 3 34" xfId="5282" xr:uid="{00000000-0005-0000-0000-000098140000}"/>
    <cellStyle name="Normal 3 35" xfId="5283" xr:uid="{00000000-0005-0000-0000-000099140000}"/>
    <cellStyle name="Normal 3 35 2" xfId="5284" xr:uid="{00000000-0005-0000-0000-00009A140000}"/>
    <cellStyle name="Normal 3 35 3" xfId="5285" xr:uid="{00000000-0005-0000-0000-00009B140000}"/>
    <cellStyle name="Normal 3 36" xfId="5286" xr:uid="{00000000-0005-0000-0000-00009C140000}"/>
    <cellStyle name="Normal 3 36 2" xfId="5287" xr:uid="{00000000-0005-0000-0000-00009D140000}"/>
    <cellStyle name="Normal 3 36 3" xfId="5288" xr:uid="{00000000-0005-0000-0000-00009E140000}"/>
    <cellStyle name="Normal 3 37" xfId="5289" xr:uid="{00000000-0005-0000-0000-00009F140000}"/>
    <cellStyle name="Normal 3 37 2" xfId="5290" xr:uid="{00000000-0005-0000-0000-0000A0140000}"/>
    <cellStyle name="Normal 3 37 3" xfId="5291" xr:uid="{00000000-0005-0000-0000-0000A1140000}"/>
    <cellStyle name="Normal 3 38" xfId="5292" xr:uid="{00000000-0005-0000-0000-0000A2140000}"/>
    <cellStyle name="Normal 3 38 2" xfId="5293" xr:uid="{00000000-0005-0000-0000-0000A3140000}"/>
    <cellStyle name="Normal 3 38 3" xfId="5294" xr:uid="{00000000-0005-0000-0000-0000A4140000}"/>
    <cellStyle name="Normal 3 38 42" xfId="5295" xr:uid="{00000000-0005-0000-0000-0000A5140000}"/>
    <cellStyle name="Normal 3 39" xfId="5296" xr:uid="{00000000-0005-0000-0000-0000A6140000}"/>
    <cellStyle name="Normal 3 39 2" xfId="5297" xr:uid="{00000000-0005-0000-0000-0000A7140000}"/>
    <cellStyle name="Normal 3 39 3" xfId="5298" xr:uid="{00000000-0005-0000-0000-0000A8140000}"/>
    <cellStyle name="Normal 3 39 42" xfId="5299" xr:uid="{00000000-0005-0000-0000-0000A9140000}"/>
    <cellStyle name="Normal 3 4" xfId="5300" xr:uid="{00000000-0005-0000-0000-0000AA140000}"/>
    <cellStyle name="Normal 3 4 2" xfId="5301" xr:uid="{00000000-0005-0000-0000-0000AB140000}"/>
    <cellStyle name="Normal 3 4 3" xfId="5302" xr:uid="{00000000-0005-0000-0000-0000AC140000}"/>
    <cellStyle name="Normal 3 4 48" xfId="5303" xr:uid="{00000000-0005-0000-0000-0000AD140000}"/>
    <cellStyle name="Normal 3 40" xfId="5304" xr:uid="{00000000-0005-0000-0000-0000AE140000}"/>
    <cellStyle name="Normal 3 40 2" xfId="5305" xr:uid="{00000000-0005-0000-0000-0000AF140000}"/>
    <cellStyle name="Normal 3 40 3" xfId="5306" xr:uid="{00000000-0005-0000-0000-0000B0140000}"/>
    <cellStyle name="Normal 3 40 42" xfId="5307" xr:uid="{00000000-0005-0000-0000-0000B1140000}"/>
    <cellStyle name="Normal 3 41" xfId="5308" xr:uid="{00000000-0005-0000-0000-0000B2140000}"/>
    <cellStyle name="Normal 3 41 2" xfId="5309" xr:uid="{00000000-0005-0000-0000-0000B3140000}"/>
    <cellStyle name="Normal 3 41 3" xfId="5310" xr:uid="{00000000-0005-0000-0000-0000B4140000}"/>
    <cellStyle name="Normal 3 41 42" xfId="5311" xr:uid="{00000000-0005-0000-0000-0000B5140000}"/>
    <cellStyle name="Normal 3 42" xfId="5312" xr:uid="{00000000-0005-0000-0000-0000B6140000}"/>
    <cellStyle name="Normal 3 42 2" xfId="5313" xr:uid="{00000000-0005-0000-0000-0000B7140000}"/>
    <cellStyle name="Normal 3 42 3" xfId="5314" xr:uid="{00000000-0005-0000-0000-0000B8140000}"/>
    <cellStyle name="Normal 3 42 42" xfId="5315" xr:uid="{00000000-0005-0000-0000-0000B9140000}"/>
    <cellStyle name="Normal 3 43" xfId="5316" xr:uid="{00000000-0005-0000-0000-0000BA140000}"/>
    <cellStyle name="Normal 3 43 2" xfId="5317" xr:uid="{00000000-0005-0000-0000-0000BB140000}"/>
    <cellStyle name="Normal 3 43 3" xfId="5318" xr:uid="{00000000-0005-0000-0000-0000BC140000}"/>
    <cellStyle name="Normal 3 43 42" xfId="5319" xr:uid="{00000000-0005-0000-0000-0000BD140000}"/>
    <cellStyle name="Normal 3 44" xfId="5320" xr:uid="{00000000-0005-0000-0000-0000BE140000}"/>
    <cellStyle name="Normal 3 44 2" xfId="5321" xr:uid="{00000000-0005-0000-0000-0000BF140000}"/>
    <cellStyle name="Normal 3 44 3" xfId="5322" xr:uid="{00000000-0005-0000-0000-0000C0140000}"/>
    <cellStyle name="Normal 3 44 42" xfId="5323" xr:uid="{00000000-0005-0000-0000-0000C1140000}"/>
    <cellStyle name="Normal 3 45" xfId="5324" xr:uid="{00000000-0005-0000-0000-0000C2140000}"/>
    <cellStyle name="Normal 3 45 2" xfId="5325" xr:uid="{00000000-0005-0000-0000-0000C3140000}"/>
    <cellStyle name="Normal 3 45 3" xfId="5326" xr:uid="{00000000-0005-0000-0000-0000C4140000}"/>
    <cellStyle name="Normal 3 45 42" xfId="5327" xr:uid="{00000000-0005-0000-0000-0000C5140000}"/>
    <cellStyle name="Normal 3 46" xfId="5328" xr:uid="{00000000-0005-0000-0000-0000C6140000}"/>
    <cellStyle name="Normal 3 46 2" xfId="5329" xr:uid="{00000000-0005-0000-0000-0000C7140000}"/>
    <cellStyle name="Normal 3 46 3" xfId="5330" xr:uid="{00000000-0005-0000-0000-0000C8140000}"/>
    <cellStyle name="Normal 3 46 42" xfId="5331" xr:uid="{00000000-0005-0000-0000-0000C9140000}"/>
    <cellStyle name="Normal 3 47" xfId="5332" xr:uid="{00000000-0005-0000-0000-0000CA140000}"/>
    <cellStyle name="Normal 3 47 2" xfId="5333" xr:uid="{00000000-0005-0000-0000-0000CB140000}"/>
    <cellStyle name="Normal 3 47 3" xfId="5334" xr:uid="{00000000-0005-0000-0000-0000CC140000}"/>
    <cellStyle name="Normal 3 47 42" xfId="5335" xr:uid="{00000000-0005-0000-0000-0000CD140000}"/>
    <cellStyle name="Normal 3 48" xfId="5336" xr:uid="{00000000-0005-0000-0000-0000CE140000}"/>
    <cellStyle name="Normal 3 48 2" xfId="5337" xr:uid="{00000000-0005-0000-0000-0000CF140000}"/>
    <cellStyle name="Normal 3 48 3" xfId="5338" xr:uid="{00000000-0005-0000-0000-0000D0140000}"/>
    <cellStyle name="Normal 3 48 42" xfId="5339" xr:uid="{00000000-0005-0000-0000-0000D1140000}"/>
    <cellStyle name="Normal 3 49" xfId="5340" xr:uid="{00000000-0005-0000-0000-0000D2140000}"/>
    <cellStyle name="Normal 3 5" xfId="5341" xr:uid="{00000000-0005-0000-0000-0000D3140000}"/>
    <cellStyle name="Normal 3 5 2" xfId="5342" xr:uid="{00000000-0005-0000-0000-0000D4140000}"/>
    <cellStyle name="Normal 3 5 3" xfId="5343" xr:uid="{00000000-0005-0000-0000-0000D5140000}"/>
    <cellStyle name="Normal 3 5 42" xfId="5344" xr:uid="{00000000-0005-0000-0000-0000D6140000}"/>
    <cellStyle name="Normal 3 50" xfId="5345" xr:uid="{00000000-0005-0000-0000-0000D7140000}"/>
    <cellStyle name="Normal 3 51" xfId="5346" xr:uid="{00000000-0005-0000-0000-0000D8140000}"/>
    <cellStyle name="Normal 3 52" xfId="5347" xr:uid="{00000000-0005-0000-0000-0000D9140000}"/>
    <cellStyle name="Normal 3 53" xfId="5348" xr:uid="{00000000-0005-0000-0000-0000DA140000}"/>
    <cellStyle name="Normal 3 53 2" xfId="5349" xr:uid="{00000000-0005-0000-0000-0000DB140000}"/>
    <cellStyle name="Normal 3 54" xfId="5350" xr:uid="{00000000-0005-0000-0000-0000DC140000}"/>
    <cellStyle name="Normal 3 55" xfId="5351" xr:uid="{00000000-0005-0000-0000-0000DD140000}"/>
    <cellStyle name="Normal 3 56" xfId="5352" xr:uid="{00000000-0005-0000-0000-0000DE140000}"/>
    <cellStyle name="Normal 3 57" xfId="5353" xr:uid="{00000000-0005-0000-0000-0000DF140000}"/>
    <cellStyle name="Normal 3 58" xfId="5354" xr:uid="{00000000-0005-0000-0000-0000E0140000}"/>
    <cellStyle name="Normal 3 59" xfId="5355" xr:uid="{00000000-0005-0000-0000-0000E1140000}"/>
    <cellStyle name="Normal 3 6" xfId="5356" xr:uid="{00000000-0005-0000-0000-0000E2140000}"/>
    <cellStyle name="Normal 3 6 2" xfId="5357" xr:uid="{00000000-0005-0000-0000-0000E3140000}"/>
    <cellStyle name="Normal 3 6 3" xfId="5358" xr:uid="{00000000-0005-0000-0000-0000E4140000}"/>
    <cellStyle name="Normal 3 6 42" xfId="5359" xr:uid="{00000000-0005-0000-0000-0000E5140000}"/>
    <cellStyle name="Normal 3 60" xfId="5360" xr:uid="{00000000-0005-0000-0000-0000E6140000}"/>
    <cellStyle name="Normal 3 61" xfId="5361" xr:uid="{00000000-0005-0000-0000-0000E7140000}"/>
    <cellStyle name="Normal 3 62" xfId="5362" xr:uid="{00000000-0005-0000-0000-0000E8140000}"/>
    <cellStyle name="Normal 3 63" xfId="5363" xr:uid="{00000000-0005-0000-0000-0000E9140000}"/>
    <cellStyle name="Normal 3 64" xfId="5364" xr:uid="{00000000-0005-0000-0000-0000EA140000}"/>
    <cellStyle name="Normal 3 65" xfId="5365" xr:uid="{00000000-0005-0000-0000-0000EB140000}"/>
    <cellStyle name="Normal 3 66" xfId="5366" xr:uid="{00000000-0005-0000-0000-0000EC140000}"/>
    <cellStyle name="Normal 3 67" xfId="5367" xr:uid="{00000000-0005-0000-0000-0000ED140000}"/>
    <cellStyle name="Normal 3 68" xfId="5368" xr:uid="{00000000-0005-0000-0000-0000EE140000}"/>
    <cellStyle name="Normal 3 69" xfId="5369" xr:uid="{00000000-0005-0000-0000-0000EF140000}"/>
    <cellStyle name="Normal 3 7" xfId="5370" xr:uid="{00000000-0005-0000-0000-0000F0140000}"/>
    <cellStyle name="Normal 3 7 2" xfId="5371" xr:uid="{00000000-0005-0000-0000-0000F1140000}"/>
    <cellStyle name="Normal 3 7 3" xfId="5372" xr:uid="{00000000-0005-0000-0000-0000F2140000}"/>
    <cellStyle name="Normal 3 7 42" xfId="5373" xr:uid="{00000000-0005-0000-0000-0000F3140000}"/>
    <cellStyle name="Normal 3 70" xfId="5374" xr:uid="{00000000-0005-0000-0000-0000F4140000}"/>
    <cellStyle name="Normal 3 71" xfId="5375" xr:uid="{00000000-0005-0000-0000-0000F5140000}"/>
    <cellStyle name="Normal 3 72" xfId="5376" xr:uid="{00000000-0005-0000-0000-0000F6140000}"/>
    <cellStyle name="Normal 3 73" xfId="5377" xr:uid="{00000000-0005-0000-0000-0000F7140000}"/>
    <cellStyle name="Normal 3 74" xfId="5378" xr:uid="{00000000-0005-0000-0000-0000F8140000}"/>
    <cellStyle name="Normal 3 75" xfId="5379" xr:uid="{00000000-0005-0000-0000-0000F9140000}"/>
    <cellStyle name="Normal 3 76" xfId="5380" xr:uid="{00000000-0005-0000-0000-0000FA140000}"/>
    <cellStyle name="Normal 3 77" xfId="5381" xr:uid="{00000000-0005-0000-0000-0000FB140000}"/>
    <cellStyle name="Normal 3 78" xfId="5382" xr:uid="{00000000-0005-0000-0000-0000FC140000}"/>
    <cellStyle name="Normal 3 79" xfId="5383" xr:uid="{00000000-0005-0000-0000-0000FD140000}"/>
    <cellStyle name="Normal 3 8" xfId="5384" xr:uid="{00000000-0005-0000-0000-0000FE140000}"/>
    <cellStyle name="Normal 3 8 2" xfId="5385" xr:uid="{00000000-0005-0000-0000-0000FF140000}"/>
    <cellStyle name="Normal 3 8 3" xfId="5386" xr:uid="{00000000-0005-0000-0000-000000150000}"/>
    <cellStyle name="Normal 3 8 42" xfId="5387" xr:uid="{00000000-0005-0000-0000-000001150000}"/>
    <cellStyle name="Normal 3 80" xfId="5388" xr:uid="{00000000-0005-0000-0000-000002150000}"/>
    <cellStyle name="Normal 3 81" xfId="5389" xr:uid="{00000000-0005-0000-0000-000003150000}"/>
    <cellStyle name="Normal 3 82" xfId="5390" xr:uid="{00000000-0005-0000-0000-000004150000}"/>
    <cellStyle name="Normal 3 83" xfId="5391" xr:uid="{00000000-0005-0000-0000-000005150000}"/>
    <cellStyle name="Normal 3 84" xfId="5392" xr:uid="{00000000-0005-0000-0000-000006150000}"/>
    <cellStyle name="Normal 3 85" xfId="5393" xr:uid="{00000000-0005-0000-0000-000007150000}"/>
    <cellStyle name="Normal 3 86" xfId="5394" xr:uid="{00000000-0005-0000-0000-000008150000}"/>
    <cellStyle name="Normal 3 87" xfId="5395" xr:uid="{00000000-0005-0000-0000-000009150000}"/>
    <cellStyle name="Normal 3 88" xfId="5396" xr:uid="{00000000-0005-0000-0000-00000A150000}"/>
    <cellStyle name="Normal 3 89" xfId="5397" xr:uid="{00000000-0005-0000-0000-00000B150000}"/>
    <cellStyle name="Normal 3 9" xfId="5398" xr:uid="{00000000-0005-0000-0000-00000C150000}"/>
    <cellStyle name="Normal 3 9 2" xfId="5399" xr:uid="{00000000-0005-0000-0000-00000D150000}"/>
    <cellStyle name="Normal 3 9 3" xfId="5400" xr:uid="{00000000-0005-0000-0000-00000E150000}"/>
    <cellStyle name="Normal 3 9 42" xfId="5401" xr:uid="{00000000-0005-0000-0000-00000F150000}"/>
    <cellStyle name="Normal 3 90" xfId="5402" xr:uid="{00000000-0005-0000-0000-000010150000}"/>
    <cellStyle name="Normal 3 91" xfId="5403" xr:uid="{00000000-0005-0000-0000-000011150000}"/>
    <cellStyle name="Normal 3 92" xfId="5404" xr:uid="{00000000-0005-0000-0000-000012150000}"/>
    <cellStyle name="Normal 3 93" xfId="5405" xr:uid="{00000000-0005-0000-0000-000013150000}"/>
    <cellStyle name="Normal 3 94" xfId="5406" xr:uid="{00000000-0005-0000-0000-000014150000}"/>
    <cellStyle name="Normal 3 95" xfId="5407" xr:uid="{00000000-0005-0000-0000-000015150000}"/>
    <cellStyle name="Normal 3 96" xfId="5408" xr:uid="{00000000-0005-0000-0000-000016150000}"/>
    <cellStyle name="Normal 3 97" xfId="5409" xr:uid="{00000000-0005-0000-0000-000017150000}"/>
    <cellStyle name="Normal 3 98" xfId="5410" xr:uid="{00000000-0005-0000-0000-000018150000}"/>
    <cellStyle name="Normal 3 99" xfId="5411" xr:uid="{00000000-0005-0000-0000-000019150000}"/>
    <cellStyle name="Normal 30" xfId="5412" xr:uid="{00000000-0005-0000-0000-00001A150000}"/>
    <cellStyle name="Normal 30 2" xfId="5413" xr:uid="{00000000-0005-0000-0000-00001B150000}"/>
    <cellStyle name="Normal 30 3" xfId="5414" xr:uid="{00000000-0005-0000-0000-00001C150000}"/>
    <cellStyle name="Normal 30 4" xfId="5415" xr:uid="{00000000-0005-0000-0000-00001D150000}"/>
    <cellStyle name="Normal 30 42" xfId="5416" xr:uid="{00000000-0005-0000-0000-00001E150000}"/>
    <cellStyle name="Normal 31" xfId="5417" xr:uid="{00000000-0005-0000-0000-00001F150000}"/>
    <cellStyle name="Normal 31 2" xfId="5418" xr:uid="{00000000-0005-0000-0000-000020150000}"/>
    <cellStyle name="Normal 31 2 2" xfId="5419" xr:uid="{00000000-0005-0000-0000-000021150000}"/>
    <cellStyle name="Normal 31 2 3" xfId="5420" xr:uid="{00000000-0005-0000-0000-000022150000}"/>
    <cellStyle name="Normal 31 3" xfId="5421" xr:uid="{00000000-0005-0000-0000-000023150000}"/>
    <cellStyle name="Normal 31 4" xfId="5422" xr:uid="{00000000-0005-0000-0000-000024150000}"/>
    <cellStyle name="Normal 31 42" xfId="5423" xr:uid="{00000000-0005-0000-0000-000025150000}"/>
    <cellStyle name="Normal 32" xfId="5424" xr:uid="{00000000-0005-0000-0000-000026150000}"/>
    <cellStyle name="Normal 32 2" xfId="5425" xr:uid="{00000000-0005-0000-0000-000027150000}"/>
    <cellStyle name="Normal 32 3" xfId="5426" xr:uid="{00000000-0005-0000-0000-000028150000}"/>
    <cellStyle name="Normal 32 4" xfId="5427" xr:uid="{00000000-0005-0000-0000-000029150000}"/>
    <cellStyle name="Normal 32 42" xfId="5428" xr:uid="{00000000-0005-0000-0000-00002A150000}"/>
    <cellStyle name="Normal 33" xfId="5429" xr:uid="{00000000-0005-0000-0000-00002B150000}"/>
    <cellStyle name="Normal 33 2" xfId="5430" xr:uid="{00000000-0005-0000-0000-00002C150000}"/>
    <cellStyle name="Normal 33 2 2" xfId="5431" xr:uid="{00000000-0005-0000-0000-00002D150000}"/>
    <cellStyle name="Normal 33 2 3" xfId="5432" xr:uid="{00000000-0005-0000-0000-00002E150000}"/>
    <cellStyle name="Normal 33 2 42" xfId="5433" xr:uid="{00000000-0005-0000-0000-00002F150000}"/>
    <cellStyle name="Normal 33 3" xfId="5434" xr:uid="{00000000-0005-0000-0000-000030150000}"/>
    <cellStyle name="Normal 33 3 42" xfId="5435" xr:uid="{00000000-0005-0000-0000-000031150000}"/>
    <cellStyle name="Normal 33 4" xfId="5436" xr:uid="{00000000-0005-0000-0000-000032150000}"/>
    <cellStyle name="Normal 33 4 42" xfId="5437" xr:uid="{00000000-0005-0000-0000-000033150000}"/>
    <cellStyle name="Normal 33 47" xfId="5438" xr:uid="{00000000-0005-0000-0000-000034150000}"/>
    <cellStyle name="Normal 33 5" xfId="5439" xr:uid="{00000000-0005-0000-0000-000035150000}"/>
    <cellStyle name="Normal 33 5 42" xfId="5440" xr:uid="{00000000-0005-0000-0000-000036150000}"/>
    <cellStyle name="Normal 33 6" xfId="5441" xr:uid="{00000000-0005-0000-0000-000037150000}"/>
    <cellStyle name="Normal 33 6 42" xfId="5442" xr:uid="{00000000-0005-0000-0000-000038150000}"/>
    <cellStyle name="Normal 33 7" xfId="5443" xr:uid="{00000000-0005-0000-0000-000039150000}"/>
    <cellStyle name="Normal 34" xfId="5444" xr:uid="{00000000-0005-0000-0000-00003A150000}"/>
    <cellStyle name="Normal 34 2" xfId="5445" xr:uid="{00000000-0005-0000-0000-00003B150000}"/>
    <cellStyle name="Normal 34 2 2" xfId="5446" xr:uid="{00000000-0005-0000-0000-00003C150000}"/>
    <cellStyle name="Normal 34 2 3" xfId="5447" xr:uid="{00000000-0005-0000-0000-00003D150000}"/>
    <cellStyle name="Normal 34 2 42" xfId="5448" xr:uid="{00000000-0005-0000-0000-00003E150000}"/>
    <cellStyle name="Normal 34 3" xfId="5449" xr:uid="{00000000-0005-0000-0000-00003F150000}"/>
    <cellStyle name="Normal 34 3 42" xfId="5450" xr:uid="{00000000-0005-0000-0000-000040150000}"/>
    <cellStyle name="Normal 34 4" xfId="5451" xr:uid="{00000000-0005-0000-0000-000041150000}"/>
    <cellStyle name="Normal 34 4 42" xfId="5452" xr:uid="{00000000-0005-0000-0000-000042150000}"/>
    <cellStyle name="Normal 34 47" xfId="5453" xr:uid="{00000000-0005-0000-0000-000043150000}"/>
    <cellStyle name="Normal 34 5" xfId="5454" xr:uid="{00000000-0005-0000-0000-000044150000}"/>
    <cellStyle name="Normal 34 5 42" xfId="5455" xr:uid="{00000000-0005-0000-0000-000045150000}"/>
    <cellStyle name="Normal 34 6" xfId="5456" xr:uid="{00000000-0005-0000-0000-000046150000}"/>
    <cellStyle name="Normal 34 6 42" xfId="5457" xr:uid="{00000000-0005-0000-0000-000047150000}"/>
    <cellStyle name="Normal 34 7" xfId="5458" xr:uid="{00000000-0005-0000-0000-000048150000}"/>
    <cellStyle name="Normal 35" xfId="5459" xr:uid="{00000000-0005-0000-0000-000049150000}"/>
    <cellStyle name="Normal 35 2" xfId="5460" xr:uid="{00000000-0005-0000-0000-00004A150000}"/>
    <cellStyle name="Normal 35 2 2" xfId="5461" xr:uid="{00000000-0005-0000-0000-00004B150000}"/>
    <cellStyle name="Normal 35 2 3" xfId="5462" xr:uid="{00000000-0005-0000-0000-00004C150000}"/>
    <cellStyle name="Normal 35 2 42" xfId="5463" xr:uid="{00000000-0005-0000-0000-00004D150000}"/>
    <cellStyle name="Normal 35 3" xfId="5464" xr:uid="{00000000-0005-0000-0000-00004E150000}"/>
    <cellStyle name="Normal 35 3 42" xfId="5465" xr:uid="{00000000-0005-0000-0000-00004F150000}"/>
    <cellStyle name="Normal 35 4" xfId="5466" xr:uid="{00000000-0005-0000-0000-000050150000}"/>
    <cellStyle name="Normal 35 4 42" xfId="5467" xr:uid="{00000000-0005-0000-0000-000051150000}"/>
    <cellStyle name="Normal 35 47" xfId="5468" xr:uid="{00000000-0005-0000-0000-000052150000}"/>
    <cellStyle name="Normal 35 5" xfId="5469" xr:uid="{00000000-0005-0000-0000-000053150000}"/>
    <cellStyle name="Normal 35 5 42" xfId="5470" xr:uid="{00000000-0005-0000-0000-000054150000}"/>
    <cellStyle name="Normal 35 6" xfId="5471" xr:uid="{00000000-0005-0000-0000-000055150000}"/>
    <cellStyle name="Normal 35 6 42" xfId="5472" xr:uid="{00000000-0005-0000-0000-000056150000}"/>
    <cellStyle name="Normal 35 7" xfId="5473" xr:uid="{00000000-0005-0000-0000-000057150000}"/>
    <cellStyle name="Normal 36" xfId="5474" xr:uid="{00000000-0005-0000-0000-000058150000}"/>
    <cellStyle name="Normal 36 10" xfId="5475" xr:uid="{00000000-0005-0000-0000-000059150000}"/>
    <cellStyle name="Normal 36 2" xfId="5476" xr:uid="{00000000-0005-0000-0000-00005A150000}"/>
    <cellStyle name="Normal 36 2 2" xfId="5477" xr:uid="{00000000-0005-0000-0000-00005B150000}"/>
    <cellStyle name="Normal 36 2 3" xfId="5478" xr:uid="{00000000-0005-0000-0000-00005C150000}"/>
    <cellStyle name="Normal 36 2 42" xfId="5479" xr:uid="{00000000-0005-0000-0000-00005D150000}"/>
    <cellStyle name="Normal 36 3" xfId="5480" xr:uid="{00000000-0005-0000-0000-00005E150000}"/>
    <cellStyle name="Normal 36 3 2" xfId="5481" xr:uid="{00000000-0005-0000-0000-00005F150000}"/>
    <cellStyle name="Normal 36 3 3" xfId="5482" xr:uid="{00000000-0005-0000-0000-000060150000}"/>
    <cellStyle name="Normal 36 3 42" xfId="5483" xr:uid="{00000000-0005-0000-0000-000061150000}"/>
    <cellStyle name="Normal 36 4" xfId="5484" xr:uid="{00000000-0005-0000-0000-000062150000}"/>
    <cellStyle name="Normal 36 4 42" xfId="5485" xr:uid="{00000000-0005-0000-0000-000063150000}"/>
    <cellStyle name="Normal 36 5" xfId="5486" xr:uid="{00000000-0005-0000-0000-000064150000}"/>
    <cellStyle name="Normal 36 5 42" xfId="5487" xr:uid="{00000000-0005-0000-0000-000065150000}"/>
    <cellStyle name="Normal 36 50" xfId="5488" xr:uid="{00000000-0005-0000-0000-000066150000}"/>
    <cellStyle name="Normal 36 6" xfId="5489" xr:uid="{00000000-0005-0000-0000-000067150000}"/>
    <cellStyle name="Normal 36 6 42" xfId="5490" xr:uid="{00000000-0005-0000-0000-000068150000}"/>
    <cellStyle name="Normal 36 7" xfId="5491" xr:uid="{00000000-0005-0000-0000-000069150000}"/>
    <cellStyle name="Normal 36 7 42" xfId="5492" xr:uid="{00000000-0005-0000-0000-00006A150000}"/>
    <cellStyle name="Normal 36 8" xfId="5493" xr:uid="{00000000-0005-0000-0000-00006B150000}"/>
    <cellStyle name="Normal 36 8 42" xfId="5494" xr:uid="{00000000-0005-0000-0000-00006C150000}"/>
    <cellStyle name="Normal 36 9" xfId="5495" xr:uid="{00000000-0005-0000-0000-00006D150000}"/>
    <cellStyle name="Normal 36 9 42" xfId="5496" xr:uid="{00000000-0005-0000-0000-00006E150000}"/>
    <cellStyle name="Normal 37" xfId="5497" xr:uid="{00000000-0005-0000-0000-00006F150000}"/>
    <cellStyle name="Normal 37 2" xfId="5498" xr:uid="{00000000-0005-0000-0000-000070150000}"/>
    <cellStyle name="Normal 37 2 2" xfId="5499" xr:uid="{00000000-0005-0000-0000-000071150000}"/>
    <cellStyle name="Normal 37 2 3" xfId="5500" xr:uid="{00000000-0005-0000-0000-000072150000}"/>
    <cellStyle name="Normal 37 2 42" xfId="5501" xr:uid="{00000000-0005-0000-0000-000073150000}"/>
    <cellStyle name="Normal 37 3" xfId="5502" xr:uid="{00000000-0005-0000-0000-000074150000}"/>
    <cellStyle name="Normal 37 3 42" xfId="5503" xr:uid="{00000000-0005-0000-0000-000075150000}"/>
    <cellStyle name="Normal 37 4" xfId="5504" xr:uid="{00000000-0005-0000-0000-000076150000}"/>
    <cellStyle name="Normal 37 4 42" xfId="5505" xr:uid="{00000000-0005-0000-0000-000077150000}"/>
    <cellStyle name="Normal 37 47" xfId="5506" xr:uid="{00000000-0005-0000-0000-000078150000}"/>
    <cellStyle name="Normal 37 5" xfId="5507" xr:uid="{00000000-0005-0000-0000-000079150000}"/>
    <cellStyle name="Normal 37 5 42" xfId="5508" xr:uid="{00000000-0005-0000-0000-00007A150000}"/>
    <cellStyle name="Normal 37 6" xfId="5509" xr:uid="{00000000-0005-0000-0000-00007B150000}"/>
    <cellStyle name="Normal 37 6 42" xfId="5510" xr:uid="{00000000-0005-0000-0000-00007C150000}"/>
    <cellStyle name="Normal 37 7" xfId="5511" xr:uid="{00000000-0005-0000-0000-00007D150000}"/>
    <cellStyle name="Normal 38" xfId="5512" xr:uid="{00000000-0005-0000-0000-00007E150000}"/>
    <cellStyle name="Normal 38 2" xfId="5513" xr:uid="{00000000-0005-0000-0000-00007F150000}"/>
    <cellStyle name="Normal 38 2 2" xfId="5514" xr:uid="{00000000-0005-0000-0000-000080150000}"/>
    <cellStyle name="Normal 38 2 3" xfId="5515" xr:uid="{00000000-0005-0000-0000-000081150000}"/>
    <cellStyle name="Normal 38 2 42" xfId="5516" xr:uid="{00000000-0005-0000-0000-000082150000}"/>
    <cellStyle name="Normal 38 3" xfId="5517" xr:uid="{00000000-0005-0000-0000-000083150000}"/>
    <cellStyle name="Normal 38 3 42" xfId="5518" xr:uid="{00000000-0005-0000-0000-000084150000}"/>
    <cellStyle name="Normal 38 4" xfId="5519" xr:uid="{00000000-0005-0000-0000-000085150000}"/>
    <cellStyle name="Normal 38 4 42" xfId="5520" xr:uid="{00000000-0005-0000-0000-000086150000}"/>
    <cellStyle name="Normal 38 47" xfId="5521" xr:uid="{00000000-0005-0000-0000-000087150000}"/>
    <cellStyle name="Normal 38 5" xfId="5522" xr:uid="{00000000-0005-0000-0000-000088150000}"/>
    <cellStyle name="Normal 38 5 42" xfId="5523" xr:uid="{00000000-0005-0000-0000-000089150000}"/>
    <cellStyle name="Normal 38 6" xfId="5524" xr:uid="{00000000-0005-0000-0000-00008A150000}"/>
    <cellStyle name="Normal 38 6 42" xfId="5525" xr:uid="{00000000-0005-0000-0000-00008B150000}"/>
    <cellStyle name="Normal 38 7" xfId="5526" xr:uid="{00000000-0005-0000-0000-00008C150000}"/>
    <cellStyle name="Normal 39" xfId="5527" xr:uid="{00000000-0005-0000-0000-00008D150000}"/>
    <cellStyle name="Normal 39 2" xfId="5528" xr:uid="{00000000-0005-0000-0000-00008E150000}"/>
    <cellStyle name="Normal 39 2 42" xfId="5529" xr:uid="{00000000-0005-0000-0000-00008F150000}"/>
    <cellStyle name="Normal 39 3" xfId="5530" xr:uid="{00000000-0005-0000-0000-000090150000}"/>
    <cellStyle name="Normal 39 3 42" xfId="5531" xr:uid="{00000000-0005-0000-0000-000091150000}"/>
    <cellStyle name="Normal 39 4" xfId="5532" xr:uid="{00000000-0005-0000-0000-000092150000}"/>
    <cellStyle name="Normal 39 4 42" xfId="5533" xr:uid="{00000000-0005-0000-0000-000093150000}"/>
    <cellStyle name="Normal 39 47" xfId="5534" xr:uid="{00000000-0005-0000-0000-000094150000}"/>
    <cellStyle name="Normal 39 5" xfId="5535" xr:uid="{00000000-0005-0000-0000-000095150000}"/>
    <cellStyle name="Normal 39 5 42" xfId="5536" xr:uid="{00000000-0005-0000-0000-000096150000}"/>
    <cellStyle name="Normal 39 6" xfId="5537" xr:uid="{00000000-0005-0000-0000-000097150000}"/>
    <cellStyle name="Normal 39 6 42" xfId="5538" xr:uid="{00000000-0005-0000-0000-000098150000}"/>
    <cellStyle name="Normal 39 7" xfId="5539" xr:uid="{00000000-0005-0000-0000-000099150000}"/>
    <cellStyle name="Normal 4" xfId="2" xr:uid="{00000000-0005-0000-0000-00009A150000}"/>
    <cellStyle name="Normal 4 10" xfId="5540" xr:uid="{00000000-0005-0000-0000-00009B150000}"/>
    <cellStyle name="Normal 4 10 2" xfId="5541" xr:uid="{00000000-0005-0000-0000-00009C150000}"/>
    <cellStyle name="Normal 4 10 3" xfId="5542" xr:uid="{00000000-0005-0000-0000-00009D150000}"/>
    <cellStyle name="Normal 4 10 42" xfId="5543" xr:uid="{00000000-0005-0000-0000-00009E150000}"/>
    <cellStyle name="Normal 4 100" xfId="5544" xr:uid="{00000000-0005-0000-0000-00009F150000}"/>
    <cellStyle name="Normal 4 101" xfId="5545" xr:uid="{00000000-0005-0000-0000-0000A0150000}"/>
    <cellStyle name="Normal 4 102" xfId="5546" xr:uid="{00000000-0005-0000-0000-0000A1150000}"/>
    <cellStyle name="Normal 4 103" xfId="5547" xr:uid="{00000000-0005-0000-0000-0000A2150000}"/>
    <cellStyle name="Normal 4 104" xfId="5548" xr:uid="{00000000-0005-0000-0000-0000A3150000}"/>
    <cellStyle name="Normal 4 105" xfId="5549" xr:uid="{00000000-0005-0000-0000-0000A4150000}"/>
    <cellStyle name="Normal 4 106" xfId="5550" xr:uid="{00000000-0005-0000-0000-0000A5150000}"/>
    <cellStyle name="Normal 4 107" xfId="5551" xr:uid="{00000000-0005-0000-0000-0000A6150000}"/>
    <cellStyle name="Normal 4 108" xfId="5552" xr:uid="{00000000-0005-0000-0000-0000A7150000}"/>
    <cellStyle name="Normal 4 109" xfId="5553" xr:uid="{00000000-0005-0000-0000-0000A8150000}"/>
    <cellStyle name="Normal 4 11" xfId="5554" xr:uid="{00000000-0005-0000-0000-0000A9150000}"/>
    <cellStyle name="Normal 4 11 2" xfId="5555" xr:uid="{00000000-0005-0000-0000-0000AA150000}"/>
    <cellStyle name="Normal 4 11 3" xfId="5556" xr:uid="{00000000-0005-0000-0000-0000AB150000}"/>
    <cellStyle name="Normal 4 11 42" xfId="5557" xr:uid="{00000000-0005-0000-0000-0000AC150000}"/>
    <cellStyle name="Normal 4 110" xfId="5558" xr:uid="{00000000-0005-0000-0000-0000AD150000}"/>
    <cellStyle name="Normal 4 111" xfId="5559" xr:uid="{00000000-0005-0000-0000-0000AE150000}"/>
    <cellStyle name="Normal 4 112" xfId="5560" xr:uid="{00000000-0005-0000-0000-0000AF150000}"/>
    <cellStyle name="Normal 4 113" xfId="5561" xr:uid="{00000000-0005-0000-0000-0000B0150000}"/>
    <cellStyle name="Normal 4 114" xfId="5562" xr:uid="{00000000-0005-0000-0000-0000B1150000}"/>
    <cellStyle name="Normal 4 115" xfId="5563" xr:uid="{00000000-0005-0000-0000-0000B2150000}"/>
    <cellStyle name="Normal 4 116" xfId="5564" xr:uid="{00000000-0005-0000-0000-0000B3150000}"/>
    <cellStyle name="Normal 4 117" xfId="5565" xr:uid="{00000000-0005-0000-0000-0000B4150000}"/>
    <cellStyle name="Normal 4 118" xfId="5566" xr:uid="{00000000-0005-0000-0000-0000B5150000}"/>
    <cellStyle name="Normal 4 119" xfId="5567" xr:uid="{00000000-0005-0000-0000-0000B6150000}"/>
    <cellStyle name="Normal 4 12" xfId="5568" xr:uid="{00000000-0005-0000-0000-0000B7150000}"/>
    <cellStyle name="Normal 4 12 2" xfId="5569" xr:uid="{00000000-0005-0000-0000-0000B8150000}"/>
    <cellStyle name="Normal 4 12 3" xfId="5570" xr:uid="{00000000-0005-0000-0000-0000B9150000}"/>
    <cellStyle name="Normal 4 12 42" xfId="5571" xr:uid="{00000000-0005-0000-0000-0000BA150000}"/>
    <cellStyle name="Normal 4 120" xfId="5572" xr:uid="{00000000-0005-0000-0000-0000BB150000}"/>
    <cellStyle name="Normal 4 121" xfId="5573" xr:uid="{00000000-0005-0000-0000-0000BC150000}"/>
    <cellStyle name="Normal 4 122" xfId="5574" xr:uid="{00000000-0005-0000-0000-0000BD150000}"/>
    <cellStyle name="Normal 4 123" xfId="5575" xr:uid="{00000000-0005-0000-0000-0000BE150000}"/>
    <cellStyle name="Normal 4 124" xfId="5576" xr:uid="{00000000-0005-0000-0000-0000BF150000}"/>
    <cellStyle name="Normal 4 125" xfId="5577" xr:uid="{00000000-0005-0000-0000-0000C0150000}"/>
    <cellStyle name="Normal 4 126" xfId="5578" xr:uid="{00000000-0005-0000-0000-0000C1150000}"/>
    <cellStyle name="Normal 4 127" xfId="5579" xr:uid="{00000000-0005-0000-0000-0000C2150000}"/>
    <cellStyle name="Normal 4 128" xfId="5580" xr:uid="{00000000-0005-0000-0000-0000C3150000}"/>
    <cellStyle name="Normal 4 129" xfId="5581" xr:uid="{00000000-0005-0000-0000-0000C4150000}"/>
    <cellStyle name="Normal 4 13" xfId="5582" xr:uid="{00000000-0005-0000-0000-0000C5150000}"/>
    <cellStyle name="Normal 4 13 2" xfId="5583" xr:uid="{00000000-0005-0000-0000-0000C6150000}"/>
    <cellStyle name="Normal 4 13 3" xfId="5584" xr:uid="{00000000-0005-0000-0000-0000C7150000}"/>
    <cellStyle name="Normal 4 13 42" xfId="5585" xr:uid="{00000000-0005-0000-0000-0000C8150000}"/>
    <cellStyle name="Normal 4 130" xfId="5586" xr:uid="{00000000-0005-0000-0000-0000C9150000}"/>
    <cellStyle name="Normal 4 131" xfId="5587" xr:uid="{00000000-0005-0000-0000-0000CA150000}"/>
    <cellStyle name="Normal 4 132" xfId="5588" xr:uid="{00000000-0005-0000-0000-0000CB150000}"/>
    <cellStyle name="Normal 4 133" xfId="5589" xr:uid="{00000000-0005-0000-0000-0000CC150000}"/>
    <cellStyle name="Normal 4 134" xfId="5590" xr:uid="{00000000-0005-0000-0000-0000CD150000}"/>
    <cellStyle name="Normal 4 135" xfId="5591" xr:uid="{00000000-0005-0000-0000-0000CE150000}"/>
    <cellStyle name="Normal 4 136" xfId="5592" xr:uid="{00000000-0005-0000-0000-0000CF150000}"/>
    <cellStyle name="Normal 4 137" xfId="5593" xr:uid="{00000000-0005-0000-0000-0000D0150000}"/>
    <cellStyle name="Normal 4 138" xfId="5594" xr:uid="{00000000-0005-0000-0000-0000D1150000}"/>
    <cellStyle name="Normal 4 139" xfId="5595" xr:uid="{00000000-0005-0000-0000-0000D2150000}"/>
    <cellStyle name="Normal 4 14" xfId="5596" xr:uid="{00000000-0005-0000-0000-0000D3150000}"/>
    <cellStyle name="Normal 4 14 2" xfId="5597" xr:uid="{00000000-0005-0000-0000-0000D4150000}"/>
    <cellStyle name="Normal 4 14 3" xfId="5598" xr:uid="{00000000-0005-0000-0000-0000D5150000}"/>
    <cellStyle name="Normal 4 14 42" xfId="5599" xr:uid="{00000000-0005-0000-0000-0000D6150000}"/>
    <cellStyle name="Normal 4 140" xfId="5600" xr:uid="{00000000-0005-0000-0000-0000D7150000}"/>
    <cellStyle name="Normal 4 141" xfId="5601" xr:uid="{00000000-0005-0000-0000-0000D8150000}"/>
    <cellStyle name="Normal 4 142" xfId="5602" xr:uid="{00000000-0005-0000-0000-0000D9150000}"/>
    <cellStyle name="Normal 4 143" xfId="5603" xr:uid="{00000000-0005-0000-0000-0000DA150000}"/>
    <cellStyle name="Normal 4 144" xfId="5604" xr:uid="{00000000-0005-0000-0000-0000DB150000}"/>
    <cellStyle name="Normal 4 145" xfId="5605" xr:uid="{00000000-0005-0000-0000-0000DC150000}"/>
    <cellStyle name="Normal 4 146" xfId="5606" xr:uid="{00000000-0005-0000-0000-0000DD150000}"/>
    <cellStyle name="Normal 4 147" xfId="5607" xr:uid="{00000000-0005-0000-0000-0000DE150000}"/>
    <cellStyle name="Normal 4 148" xfId="5608" xr:uid="{00000000-0005-0000-0000-0000DF150000}"/>
    <cellStyle name="Normal 4 149" xfId="5609" xr:uid="{00000000-0005-0000-0000-0000E0150000}"/>
    <cellStyle name="Normal 4 15" xfId="5610" xr:uid="{00000000-0005-0000-0000-0000E1150000}"/>
    <cellStyle name="Normal 4 15 2" xfId="5611" xr:uid="{00000000-0005-0000-0000-0000E2150000}"/>
    <cellStyle name="Normal 4 15 3" xfId="5612" xr:uid="{00000000-0005-0000-0000-0000E3150000}"/>
    <cellStyle name="Normal 4 15 42" xfId="5613" xr:uid="{00000000-0005-0000-0000-0000E4150000}"/>
    <cellStyle name="Normal 4 150" xfId="5614" xr:uid="{00000000-0005-0000-0000-0000E5150000}"/>
    <cellStyle name="Normal 4 151" xfId="5615" xr:uid="{00000000-0005-0000-0000-0000E6150000}"/>
    <cellStyle name="Normal 4 152" xfId="5616" xr:uid="{00000000-0005-0000-0000-0000E7150000}"/>
    <cellStyle name="Normal 4 153" xfId="5617" xr:uid="{00000000-0005-0000-0000-0000E8150000}"/>
    <cellStyle name="Normal 4 154" xfId="5618" xr:uid="{00000000-0005-0000-0000-0000E9150000}"/>
    <cellStyle name="Normal 4 155" xfId="5619" xr:uid="{00000000-0005-0000-0000-0000EA150000}"/>
    <cellStyle name="Normal 4 156" xfId="5620" xr:uid="{00000000-0005-0000-0000-0000EB150000}"/>
    <cellStyle name="Normal 4 157" xfId="5621" xr:uid="{00000000-0005-0000-0000-0000EC150000}"/>
    <cellStyle name="Normal 4 158" xfId="5622" xr:uid="{00000000-0005-0000-0000-0000ED150000}"/>
    <cellStyle name="Normal 4 159" xfId="5623" xr:uid="{00000000-0005-0000-0000-0000EE150000}"/>
    <cellStyle name="Normal 4 16" xfId="5624" xr:uid="{00000000-0005-0000-0000-0000EF150000}"/>
    <cellStyle name="Normal 4 16 2" xfId="5625" xr:uid="{00000000-0005-0000-0000-0000F0150000}"/>
    <cellStyle name="Normal 4 16 3" xfId="5626" xr:uid="{00000000-0005-0000-0000-0000F1150000}"/>
    <cellStyle name="Normal 4 16 42" xfId="5627" xr:uid="{00000000-0005-0000-0000-0000F2150000}"/>
    <cellStyle name="Normal 4 160" xfId="5628" xr:uid="{00000000-0005-0000-0000-0000F3150000}"/>
    <cellStyle name="Normal 4 161" xfId="5629" xr:uid="{00000000-0005-0000-0000-0000F4150000}"/>
    <cellStyle name="Normal 4 162" xfId="5630" xr:uid="{00000000-0005-0000-0000-0000F5150000}"/>
    <cellStyle name="Normal 4 163" xfId="5631" xr:uid="{00000000-0005-0000-0000-0000F6150000}"/>
    <cellStyle name="Normal 4 164" xfId="5632" xr:uid="{00000000-0005-0000-0000-0000F7150000}"/>
    <cellStyle name="Normal 4 165" xfId="5633" xr:uid="{00000000-0005-0000-0000-0000F8150000}"/>
    <cellStyle name="Normal 4 166" xfId="5634" xr:uid="{00000000-0005-0000-0000-0000F9150000}"/>
    <cellStyle name="Normal 4 167" xfId="5635" xr:uid="{00000000-0005-0000-0000-0000FA150000}"/>
    <cellStyle name="Normal 4 168" xfId="5636" xr:uid="{00000000-0005-0000-0000-0000FB150000}"/>
    <cellStyle name="Normal 4 169" xfId="5637" xr:uid="{00000000-0005-0000-0000-0000FC150000}"/>
    <cellStyle name="Normal 4 17" xfId="5638" xr:uid="{00000000-0005-0000-0000-0000FD150000}"/>
    <cellStyle name="Normal 4 17 2" xfId="5639" xr:uid="{00000000-0005-0000-0000-0000FE150000}"/>
    <cellStyle name="Normal 4 17 3" xfId="5640" xr:uid="{00000000-0005-0000-0000-0000FF150000}"/>
    <cellStyle name="Normal 4 17 42" xfId="5641" xr:uid="{00000000-0005-0000-0000-000000160000}"/>
    <cellStyle name="Normal 4 170" xfId="5642" xr:uid="{00000000-0005-0000-0000-000001160000}"/>
    <cellStyle name="Normal 4 171" xfId="5643" xr:uid="{00000000-0005-0000-0000-000002160000}"/>
    <cellStyle name="Normal 4 172" xfId="5644" xr:uid="{00000000-0005-0000-0000-000003160000}"/>
    <cellStyle name="Normal 4 173" xfId="5645" xr:uid="{00000000-0005-0000-0000-000004160000}"/>
    <cellStyle name="Normal 4 174" xfId="5646" xr:uid="{00000000-0005-0000-0000-000005160000}"/>
    <cellStyle name="Normal 4 175" xfId="5647" xr:uid="{00000000-0005-0000-0000-000006160000}"/>
    <cellStyle name="Normal 4 176" xfId="5648" xr:uid="{00000000-0005-0000-0000-000007160000}"/>
    <cellStyle name="Normal 4 177" xfId="5649" xr:uid="{00000000-0005-0000-0000-000008160000}"/>
    <cellStyle name="Normal 4 178" xfId="5650" xr:uid="{00000000-0005-0000-0000-000009160000}"/>
    <cellStyle name="Normal 4 179" xfId="5651" xr:uid="{00000000-0005-0000-0000-00000A160000}"/>
    <cellStyle name="Normal 4 18" xfId="5652" xr:uid="{00000000-0005-0000-0000-00000B160000}"/>
    <cellStyle name="Normal 4 18 2" xfId="5653" xr:uid="{00000000-0005-0000-0000-00000C160000}"/>
    <cellStyle name="Normal 4 18 3" xfId="5654" xr:uid="{00000000-0005-0000-0000-00000D160000}"/>
    <cellStyle name="Normal 4 18 42" xfId="5655" xr:uid="{00000000-0005-0000-0000-00000E160000}"/>
    <cellStyle name="Normal 4 180" xfId="5656" xr:uid="{00000000-0005-0000-0000-00000F160000}"/>
    <cellStyle name="Normal 4 181" xfId="5657" xr:uid="{00000000-0005-0000-0000-000010160000}"/>
    <cellStyle name="Normal 4 182" xfId="5658" xr:uid="{00000000-0005-0000-0000-000011160000}"/>
    <cellStyle name="Normal 4 183" xfId="5659" xr:uid="{00000000-0005-0000-0000-000012160000}"/>
    <cellStyle name="Normal 4 184" xfId="5660" xr:uid="{00000000-0005-0000-0000-000013160000}"/>
    <cellStyle name="Normal 4 185" xfId="5661" xr:uid="{00000000-0005-0000-0000-000014160000}"/>
    <cellStyle name="Normal 4 186" xfId="5662" xr:uid="{00000000-0005-0000-0000-000015160000}"/>
    <cellStyle name="Normal 4 187" xfId="5663" xr:uid="{00000000-0005-0000-0000-000016160000}"/>
    <cellStyle name="Normal 4 188" xfId="5664" xr:uid="{00000000-0005-0000-0000-000017160000}"/>
    <cellStyle name="Normal 4 189" xfId="5665" xr:uid="{00000000-0005-0000-0000-000018160000}"/>
    <cellStyle name="Normal 4 19" xfId="5666" xr:uid="{00000000-0005-0000-0000-000019160000}"/>
    <cellStyle name="Normal 4 19 2" xfId="5667" xr:uid="{00000000-0005-0000-0000-00001A160000}"/>
    <cellStyle name="Normal 4 19 3" xfId="5668" xr:uid="{00000000-0005-0000-0000-00001B160000}"/>
    <cellStyle name="Normal 4 19 42" xfId="5669" xr:uid="{00000000-0005-0000-0000-00001C160000}"/>
    <cellStyle name="Normal 4 190" xfId="5670" xr:uid="{00000000-0005-0000-0000-00001D160000}"/>
    <cellStyle name="Normal 4 191" xfId="5671" xr:uid="{00000000-0005-0000-0000-00001E160000}"/>
    <cellStyle name="Normal 4 192" xfId="5672" xr:uid="{00000000-0005-0000-0000-00001F160000}"/>
    <cellStyle name="Normal 4 193" xfId="5673" xr:uid="{00000000-0005-0000-0000-000020160000}"/>
    <cellStyle name="Normal 4 194" xfId="5674" xr:uid="{00000000-0005-0000-0000-000021160000}"/>
    <cellStyle name="Normal 4 195" xfId="5675" xr:uid="{00000000-0005-0000-0000-000022160000}"/>
    <cellStyle name="Normal 4 196" xfId="5676" xr:uid="{00000000-0005-0000-0000-000023160000}"/>
    <cellStyle name="Normal 4 197" xfId="5677" xr:uid="{00000000-0005-0000-0000-000024160000}"/>
    <cellStyle name="Normal 4 198" xfId="5678" xr:uid="{00000000-0005-0000-0000-000025160000}"/>
    <cellStyle name="Normal 4 199" xfId="5679" xr:uid="{00000000-0005-0000-0000-000026160000}"/>
    <cellStyle name="Normal 4 2" xfId="8" xr:uid="{00000000-0005-0000-0000-000027160000}"/>
    <cellStyle name="Normal 4 2 10" xfId="5680" xr:uid="{00000000-0005-0000-0000-000028160000}"/>
    <cellStyle name="Normal 4 2 100" xfId="5681" xr:uid="{00000000-0005-0000-0000-000029160000}"/>
    <cellStyle name="Normal 4 2 101" xfId="5682" xr:uid="{00000000-0005-0000-0000-00002A160000}"/>
    <cellStyle name="Normal 4 2 102" xfId="5683" xr:uid="{00000000-0005-0000-0000-00002B160000}"/>
    <cellStyle name="Normal 4 2 103" xfId="5684" xr:uid="{00000000-0005-0000-0000-00002C160000}"/>
    <cellStyle name="Normal 4 2 104" xfId="5685" xr:uid="{00000000-0005-0000-0000-00002D160000}"/>
    <cellStyle name="Normal 4 2 105" xfId="5686" xr:uid="{00000000-0005-0000-0000-00002E160000}"/>
    <cellStyle name="Normal 4 2 106" xfId="5687" xr:uid="{00000000-0005-0000-0000-00002F160000}"/>
    <cellStyle name="Normal 4 2 107" xfId="5688" xr:uid="{00000000-0005-0000-0000-000030160000}"/>
    <cellStyle name="Normal 4 2 108" xfId="5689" xr:uid="{00000000-0005-0000-0000-000031160000}"/>
    <cellStyle name="Normal 4 2 109" xfId="5690" xr:uid="{00000000-0005-0000-0000-000032160000}"/>
    <cellStyle name="Normal 4 2 11" xfId="5691" xr:uid="{00000000-0005-0000-0000-000033160000}"/>
    <cellStyle name="Normal 4 2 110" xfId="5692" xr:uid="{00000000-0005-0000-0000-000034160000}"/>
    <cellStyle name="Normal 4 2 111" xfId="5693" xr:uid="{00000000-0005-0000-0000-000035160000}"/>
    <cellStyle name="Normal 4 2 112" xfId="5694" xr:uid="{00000000-0005-0000-0000-000036160000}"/>
    <cellStyle name="Normal 4 2 113" xfId="5695" xr:uid="{00000000-0005-0000-0000-000037160000}"/>
    <cellStyle name="Normal 4 2 114" xfId="5696" xr:uid="{00000000-0005-0000-0000-000038160000}"/>
    <cellStyle name="Normal 4 2 115" xfId="5697" xr:uid="{00000000-0005-0000-0000-000039160000}"/>
    <cellStyle name="Normal 4 2 116" xfId="5698" xr:uid="{00000000-0005-0000-0000-00003A160000}"/>
    <cellStyle name="Normal 4 2 117" xfId="5699" xr:uid="{00000000-0005-0000-0000-00003B160000}"/>
    <cellStyle name="Normal 4 2 118" xfId="5700" xr:uid="{00000000-0005-0000-0000-00003C160000}"/>
    <cellStyle name="Normal 4 2 119" xfId="5701" xr:uid="{00000000-0005-0000-0000-00003D160000}"/>
    <cellStyle name="Normal 4 2 12" xfId="5702" xr:uid="{00000000-0005-0000-0000-00003E160000}"/>
    <cellStyle name="Normal 4 2 120" xfId="5703" xr:uid="{00000000-0005-0000-0000-00003F160000}"/>
    <cellStyle name="Normal 4 2 121" xfId="5704" xr:uid="{00000000-0005-0000-0000-000040160000}"/>
    <cellStyle name="Normal 4 2 122" xfId="5705" xr:uid="{00000000-0005-0000-0000-000041160000}"/>
    <cellStyle name="Normal 4 2 123" xfId="5706" xr:uid="{00000000-0005-0000-0000-000042160000}"/>
    <cellStyle name="Normal 4 2 124" xfId="5707" xr:uid="{00000000-0005-0000-0000-000043160000}"/>
    <cellStyle name="Normal 4 2 125" xfId="5708" xr:uid="{00000000-0005-0000-0000-000044160000}"/>
    <cellStyle name="Normal 4 2 126" xfId="5709" xr:uid="{00000000-0005-0000-0000-000045160000}"/>
    <cellStyle name="Normal 4 2 127" xfId="5710" xr:uid="{00000000-0005-0000-0000-000046160000}"/>
    <cellStyle name="Normal 4 2 128" xfId="5711" xr:uid="{00000000-0005-0000-0000-000047160000}"/>
    <cellStyle name="Normal 4 2 129" xfId="5712" xr:uid="{00000000-0005-0000-0000-000048160000}"/>
    <cellStyle name="Normal 4 2 13" xfId="5713" xr:uid="{00000000-0005-0000-0000-000049160000}"/>
    <cellStyle name="Normal 4 2 130" xfId="5714" xr:uid="{00000000-0005-0000-0000-00004A160000}"/>
    <cellStyle name="Normal 4 2 131" xfId="5715" xr:uid="{00000000-0005-0000-0000-00004B160000}"/>
    <cellStyle name="Normal 4 2 132" xfId="5716" xr:uid="{00000000-0005-0000-0000-00004C160000}"/>
    <cellStyle name="Normal 4 2 133" xfId="5717" xr:uid="{00000000-0005-0000-0000-00004D160000}"/>
    <cellStyle name="Normal 4 2 134" xfId="5718" xr:uid="{00000000-0005-0000-0000-00004E160000}"/>
    <cellStyle name="Normal 4 2 135" xfId="5719" xr:uid="{00000000-0005-0000-0000-00004F160000}"/>
    <cellStyle name="Normal 4 2 136" xfId="5720" xr:uid="{00000000-0005-0000-0000-000050160000}"/>
    <cellStyle name="Normal 4 2 137" xfId="5721" xr:uid="{00000000-0005-0000-0000-000051160000}"/>
    <cellStyle name="Normal 4 2 138" xfId="5722" xr:uid="{00000000-0005-0000-0000-000052160000}"/>
    <cellStyle name="Normal 4 2 139" xfId="5723" xr:uid="{00000000-0005-0000-0000-000053160000}"/>
    <cellStyle name="Normal 4 2 14" xfId="5724" xr:uid="{00000000-0005-0000-0000-000054160000}"/>
    <cellStyle name="Normal 4 2 140" xfId="5725" xr:uid="{00000000-0005-0000-0000-000055160000}"/>
    <cellStyle name="Normal 4 2 141" xfId="5726" xr:uid="{00000000-0005-0000-0000-000056160000}"/>
    <cellStyle name="Normal 4 2 142" xfId="5727" xr:uid="{00000000-0005-0000-0000-000057160000}"/>
    <cellStyle name="Normal 4 2 143" xfId="5728" xr:uid="{00000000-0005-0000-0000-000058160000}"/>
    <cellStyle name="Normal 4 2 144" xfId="5729" xr:uid="{00000000-0005-0000-0000-000059160000}"/>
    <cellStyle name="Normal 4 2 145" xfId="5730" xr:uid="{00000000-0005-0000-0000-00005A160000}"/>
    <cellStyle name="Normal 4 2 146" xfId="5731" xr:uid="{00000000-0005-0000-0000-00005B160000}"/>
    <cellStyle name="Normal 4 2 147" xfId="5732" xr:uid="{00000000-0005-0000-0000-00005C160000}"/>
    <cellStyle name="Normal 4 2 148" xfId="5733" xr:uid="{00000000-0005-0000-0000-00005D160000}"/>
    <cellStyle name="Normal 4 2 149" xfId="5734" xr:uid="{00000000-0005-0000-0000-00005E160000}"/>
    <cellStyle name="Normal 4 2 15" xfId="5735" xr:uid="{00000000-0005-0000-0000-00005F160000}"/>
    <cellStyle name="Normal 4 2 150" xfId="5736" xr:uid="{00000000-0005-0000-0000-000060160000}"/>
    <cellStyle name="Normal 4 2 151" xfId="5737" xr:uid="{00000000-0005-0000-0000-000061160000}"/>
    <cellStyle name="Normal 4 2 152" xfId="5738" xr:uid="{00000000-0005-0000-0000-000062160000}"/>
    <cellStyle name="Normal 4 2 153" xfId="5739" xr:uid="{00000000-0005-0000-0000-000063160000}"/>
    <cellStyle name="Normal 4 2 154" xfId="5740" xr:uid="{00000000-0005-0000-0000-000064160000}"/>
    <cellStyle name="Normal 4 2 155" xfId="5741" xr:uid="{00000000-0005-0000-0000-000065160000}"/>
    <cellStyle name="Normal 4 2 156" xfId="5742" xr:uid="{00000000-0005-0000-0000-000066160000}"/>
    <cellStyle name="Normal 4 2 157" xfId="5743" xr:uid="{00000000-0005-0000-0000-000067160000}"/>
    <cellStyle name="Normal 4 2 158" xfId="5744" xr:uid="{00000000-0005-0000-0000-000068160000}"/>
    <cellStyle name="Normal 4 2 159" xfId="5745" xr:uid="{00000000-0005-0000-0000-000069160000}"/>
    <cellStyle name="Normal 4 2 16" xfId="5746" xr:uid="{00000000-0005-0000-0000-00006A160000}"/>
    <cellStyle name="Normal 4 2 160" xfId="5747" xr:uid="{00000000-0005-0000-0000-00006B160000}"/>
    <cellStyle name="Normal 4 2 161" xfId="5748" xr:uid="{00000000-0005-0000-0000-00006C160000}"/>
    <cellStyle name="Normal 4 2 162" xfId="5749" xr:uid="{00000000-0005-0000-0000-00006D160000}"/>
    <cellStyle name="Normal 4 2 17" xfId="5750" xr:uid="{00000000-0005-0000-0000-00006E160000}"/>
    <cellStyle name="Normal 4 2 18" xfId="5751" xr:uid="{00000000-0005-0000-0000-00006F160000}"/>
    <cellStyle name="Normal 4 2 19" xfId="5752" xr:uid="{00000000-0005-0000-0000-000070160000}"/>
    <cellStyle name="Normal 4 2 2" xfId="5753" xr:uid="{00000000-0005-0000-0000-000071160000}"/>
    <cellStyle name="Normal 4 2 2 10" xfId="5754" xr:uid="{00000000-0005-0000-0000-000072160000}"/>
    <cellStyle name="Normal 4 2 2 100" xfId="5755" xr:uid="{00000000-0005-0000-0000-000073160000}"/>
    <cellStyle name="Normal 4 2 2 101" xfId="5756" xr:uid="{00000000-0005-0000-0000-000074160000}"/>
    <cellStyle name="Normal 4 2 2 102" xfId="5757" xr:uid="{00000000-0005-0000-0000-000075160000}"/>
    <cellStyle name="Normal 4 2 2 103" xfId="5758" xr:uid="{00000000-0005-0000-0000-000076160000}"/>
    <cellStyle name="Normal 4 2 2 104" xfId="5759" xr:uid="{00000000-0005-0000-0000-000077160000}"/>
    <cellStyle name="Normal 4 2 2 105" xfId="5760" xr:uid="{00000000-0005-0000-0000-000078160000}"/>
    <cellStyle name="Normal 4 2 2 106" xfId="5761" xr:uid="{00000000-0005-0000-0000-000079160000}"/>
    <cellStyle name="Normal 4 2 2 107" xfId="5762" xr:uid="{00000000-0005-0000-0000-00007A160000}"/>
    <cellStyle name="Normal 4 2 2 108" xfId="5763" xr:uid="{00000000-0005-0000-0000-00007B160000}"/>
    <cellStyle name="Normal 4 2 2 109" xfId="5764" xr:uid="{00000000-0005-0000-0000-00007C160000}"/>
    <cellStyle name="Normal 4 2 2 11" xfId="5765" xr:uid="{00000000-0005-0000-0000-00007D160000}"/>
    <cellStyle name="Normal 4 2 2 110" xfId="5766" xr:uid="{00000000-0005-0000-0000-00007E160000}"/>
    <cellStyle name="Normal 4 2 2 111" xfId="5767" xr:uid="{00000000-0005-0000-0000-00007F160000}"/>
    <cellStyle name="Normal 4 2 2 112" xfId="5768" xr:uid="{00000000-0005-0000-0000-000080160000}"/>
    <cellStyle name="Normal 4 2 2 113" xfId="5769" xr:uid="{00000000-0005-0000-0000-000081160000}"/>
    <cellStyle name="Normal 4 2 2 114" xfId="5770" xr:uid="{00000000-0005-0000-0000-000082160000}"/>
    <cellStyle name="Normal 4 2 2 115" xfId="5771" xr:uid="{00000000-0005-0000-0000-000083160000}"/>
    <cellStyle name="Normal 4 2 2 116" xfId="5772" xr:uid="{00000000-0005-0000-0000-000084160000}"/>
    <cellStyle name="Normal 4 2 2 117" xfId="5773" xr:uid="{00000000-0005-0000-0000-000085160000}"/>
    <cellStyle name="Normal 4 2 2 118" xfId="5774" xr:uid="{00000000-0005-0000-0000-000086160000}"/>
    <cellStyle name="Normal 4 2 2 119" xfId="5775" xr:uid="{00000000-0005-0000-0000-000087160000}"/>
    <cellStyle name="Normal 4 2 2 12" xfId="5776" xr:uid="{00000000-0005-0000-0000-000088160000}"/>
    <cellStyle name="Normal 4 2 2 120" xfId="5777" xr:uid="{00000000-0005-0000-0000-000089160000}"/>
    <cellStyle name="Normal 4 2 2 121" xfId="5778" xr:uid="{00000000-0005-0000-0000-00008A160000}"/>
    <cellStyle name="Normal 4 2 2 122" xfId="5779" xr:uid="{00000000-0005-0000-0000-00008B160000}"/>
    <cellStyle name="Normal 4 2 2 123" xfId="5780" xr:uid="{00000000-0005-0000-0000-00008C160000}"/>
    <cellStyle name="Normal 4 2 2 124" xfId="5781" xr:uid="{00000000-0005-0000-0000-00008D160000}"/>
    <cellStyle name="Normal 4 2 2 125" xfId="5782" xr:uid="{00000000-0005-0000-0000-00008E160000}"/>
    <cellStyle name="Normal 4 2 2 126" xfId="5783" xr:uid="{00000000-0005-0000-0000-00008F160000}"/>
    <cellStyle name="Normal 4 2 2 127" xfId="5784" xr:uid="{00000000-0005-0000-0000-000090160000}"/>
    <cellStyle name="Normal 4 2 2 128" xfId="5785" xr:uid="{00000000-0005-0000-0000-000091160000}"/>
    <cellStyle name="Normal 4 2 2 129" xfId="5786" xr:uid="{00000000-0005-0000-0000-000092160000}"/>
    <cellStyle name="Normal 4 2 2 13" xfId="5787" xr:uid="{00000000-0005-0000-0000-000093160000}"/>
    <cellStyle name="Normal 4 2 2 130" xfId="5788" xr:uid="{00000000-0005-0000-0000-000094160000}"/>
    <cellStyle name="Normal 4 2 2 131" xfId="5789" xr:uid="{00000000-0005-0000-0000-000095160000}"/>
    <cellStyle name="Normal 4 2 2 132" xfId="5790" xr:uid="{00000000-0005-0000-0000-000096160000}"/>
    <cellStyle name="Normal 4 2 2 133" xfId="5791" xr:uid="{00000000-0005-0000-0000-000097160000}"/>
    <cellStyle name="Normal 4 2 2 134" xfId="5792" xr:uid="{00000000-0005-0000-0000-000098160000}"/>
    <cellStyle name="Normal 4 2 2 135" xfId="5793" xr:uid="{00000000-0005-0000-0000-000099160000}"/>
    <cellStyle name="Normal 4 2 2 136" xfId="5794" xr:uid="{00000000-0005-0000-0000-00009A160000}"/>
    <cellStyle name="Normal 4 2 2 137" xfId="5795" xr:uid="{00000000-0005-0000-0000-00009B160000}"/>
    <cellStyle name="Normal 4 2 2 138" xfId="5796" xr:uid="{00000000-0005-0000-0000-00009C160000}"/>
    <cellStyle name="Normal 4 2 2 139" xfId="5797" xr:uid="{00000000-0005-0000-0000-00009D160000}"/>
    <cellStyle name="Normal 4 2 2 14" xfId="5798" xr:uid="{00000000-0005-0000-0000-00009E160000}"/>
    <cellStyle name="Normal 4 2 2 140" xfId="5799" xr:uid="{00000000-0005-0000-0000-00009F160000}"/>
    <cellStyle name="Normal 4 2 2 141" xfId="5800" xr:uid="{00000000-0005-0000-0000-0000A0160000}"/>
    <cellStyle name="Normal 4 2 2 142" xfId="5801" xr:uid="{00000000-0005-0000-0000-0000A1160000}"/>
    <cellStyle name="Normal 4 2 2 143" xfId="5802" xr:uid="{00000000-0005-0000-0000-0000A2160000}"/>
    <cellStyle name="Normal 4 2 2 144" xfId="5803" xr:uid="{00000000-0005-0000-0000-0000A3160000}"/>
    <cellStyle name="Normal 4 2 2 145" xfId="5804" xr:uid="{00000000-0005-0000-0000-0000A4160000}"/>
    <cellStyle name="Normal 4 2 2 146" xfId="5805" xr:uid="{00000000-0005-0000-0000-0000A5160000}"/>
    <cellStyle name="Normal 4 2 2 147" xfId="5806" xr:uid="{00000000-0005-0000-0000-0000A6160000}"/>
    <cellStyle name="Normal 4 2 2 148" xfId="5807" xr:uid="{00000000-0005-0000-0000-0000A7160000}"/>
    <cellStyle name="Normal 4 2 2 149" xfId="5808" xr:uid="{00000000-0005-0000-0000-0000A8160000}"/>
    <cellStyle name="Normal 4 2 2 15" xfId="5809" xr:uid="{00000000-0005-0000-0000-0000A9160000}"/>
    <cellStyle name="Normal 4 2 2 150" xfId="5810" xr:uid="{00000000-0005-0000-0000-0000AA160000}"/>
    <cellStyle name="Normal 4 2 2 151" xfId="5811" xr:uid="{00000000-0005-0000-0000-0000AB160000}"/>
    <cellStyle name="Normal 4 2 2 152" xfId="5812" xr:uid="{00000000-0005-0000-0000-0000AC160000}"/>
    <cellStyle name="Normal 4 2 2 153" xfId="5813" xr:uid="{00000000-0005-0000-0000-0000AD160000}"/>
    <cellStyle name="Normal 4 2 2 154" xfId="5814" xr:uid="{00000000-0005-0000-0000-0000AE160000}"/>
    <cellStyle name="Normal 4 2 2 155" xfId="5815" xr:uid="{00000000-0005-0000-0000-0000AF160000}"/>
    <cellStyle name="Normal 4 2 2 156" xfId="5816" xr:uid="{00000000-0005-0000-0000-0000B0160000}"/>
    <cellStyle name="Normal 4 2 2 157" xfId="5817" xr:uid="{00000000-0005-0000-0000-0000B1160000}"/>
    <cellStyle name="Normal 4 2 2 158" xfId="5818" xr:uid="{00000000-0005-0000-0000-0000B2160000}"/>
    <cellStyle name="Normal 4 2 2 159" xfId="5819" xr:uid="{00000000-0005-0000-0000-0000B3160000}"/>
    <cellStyle name="Normal 4 2 2 16" xfId="5820" xr:uid="{00000000-0005-0000-0000-0000B4160000}"/>
    <cellStyle name="Normal 4 2 2 17" xfId="5821" xr:uid="{00000000-0005-0000-0000-0000B5160000}"/>
    <cellStyle name="Normal 4 2 2 18" xfId="5822" xr:uid="{00000000-0005-0000-0000-0000B6160000}"/>
    <cellStyle name="Normal 4 2 2 19" xfId="5823" xr:uid="{00000000-0005-0000-0000-0000B7160000}"/>
    <cellStyle name="Normal 4 2 2 2" xfId="5824" xr:uid="{00000000-0005-0000-0000-0000B8160000}"/>
    <cellStyle name="Normal 4 2 2 2 10" xfId="5825" xr:uid="{00000000-0005-0000-0000-0000B9160000}"/>
    <cellStyle name="Normal 4 2 2 2 100" xfId="5826" xr:uid="{00000000-0005-0000-0000-0000BA160000}"/>
    <cellStyle name="Normal 4 2 2 2 101" xfId="5827" xr:uid="{00000000-0005-0000-0000-0000BB160000}"/>
    <cellStyle name="Normal 4 2 2 2 102" xfId="5828" xr:uid="{00000000-0005-0000-0000-0000BC160000}"/>
    <cellStyle name="Normal 4 2 2 2 103" xfId="5829" xr:uid="{00000000-0005-0000-0000-0000BD160000}"/>
    <cellStyle name="Normal 4 2 2 2 104" xfId="5830" xr:uid="{00000000-0005-0000-0000-0000BE160000}"/>
    <cellStyle name="Normal 4 2 2 2 105" xfId="5831" xr:uid="{00000000-0005-0000-0000-0000BF160000}"/>
    <cellStyle name="Normal 4 2 2 2 106" xfId="5832" xr:uid="{00000000-0005-0000-0000-0000C0160000}"/>
    <cellStyle name="Normal 4 2 2 2 107" xfId="5833" xr:uid="{00000000-0005-0000-0000-0000C1160000}"/>
    <cellStyle name="Normal 4 2 2 2 108" xfId="5834" xr:uid="{00000000-0005-0000-0000-0000C2160000}"/>
    <cellStyle name="Normal 4 2 2 2 109" xfId="5835" xr:uid="{00000000-0005-0000-0000-0000C3160000}"/>
    <cellStyle name="Normal 4 2 2 2 11" xfId="5836" xr:uid="{00000000-0005-0000-0000-0000C4160000}"/>
    <cellStyle name="Normal 4 2 2 2 110" xfId="5837" xr:uid="{00000000-0005-0000-0000-0000C5160000}"/>
    <cellStyle name="Normal 4 2 2 2 111" xfId="5838" xr:uid="{00000000-0005-0000-0000-0000C6160000}"/>
    <cellStyle name="Normal 4 2 2 2 112" xfId="5839" xr:uid="{00000000-0005-0000-0000-0000C7160000}"/>
    <cellStyle name="Normal 4 2 2 2 113" xfId="5840" xr:uid="{00000000-0005-0000-0000-0000C8160000}"/>
    <cellStyle name="Normal 4 2 2 2 114" xfId="5841" xr:uid="{00000000-0005-0000-0000-0000C9160000}"/>
    <cellStyle name="Normal 4 2 2 2 115" xfId="5842" xr:uid="{00000000-0005-0000-0000-0000CA160000}"/>
    <cellStyle name="Normal 4 2 2 2 116" xfId="5843" xr:uid="{00000000-0005-0000-0000-0000CB160000}"/>
    <cellStyle name="Normal 4 2 2 2 117" xfId="5844" xr:uid="{00000000-0005-0000-0000-0000CC160000}"/>
    <cellStyle name="Normal 4 2 2 2 118" xfId="5845" xr:uid="{00000000-0005-0000-0000-0000CD160000}"/>
    <cellStyle name="Normal 4 2 2 2 119" xfId="5846" xr:uid="{00000000-0005-0000-0000-0000CE160000}"/>
    <cellStyle name="Normal 4 2 2 2 12" xfId="5847" xr:uid="{00000000-0005-0000-0000-0000CF160000}"/>
    <cellStyle name="Normal 4 2 2 2 120" xfId="5848" xr:uid="{00000000-0005-0000-0000-0000D0160000}"/>
    <cellStyle name="Normal 4 2 2 2 121" xfId="5849" xr:uid="{00000000-0005-0000-0000-0000D1160000}"/>
    <cellStyle name="Normal 4 2 2 2 122" xfId="5850" xr:uid="{00000000-0005-0000-0000-0000D2160000}"/>
    <cellStyle name="Normal 4 2 2 2 123" xfId="5851" xr:uid="{00000000-0005-0000-0000-0000D3160000}"/>
    <cellStyle name="Normal 4 2 2 2 124" xfId="5852" xr:uid="{00000000-0005-0000-0000-0000D4160000}"/>
    <cellStyle name="Normal 4 2 2 2 125" xfId="5853" xr:uid="{00000000-0005-0000-0000-0000D5160000}"/>
    <cellStyle name="Normal 4 2 2 2 126" xfId="5854" xr:uid="{00000000-0005-0000-0000-0000D6160000}"/>
    <cellStyle name="Normal 4 2 2 2 127" xfId="5855" xr:uid="{00000000-0005-0000-0000-0000D7160000}"/>
    <cellStyle name="Normal 4 2 2 2 128" xfId="5856" xr:uid="{00000000-0005-0000-0000-0000D8160000}"/>
    <cellStyle name="Normal 4 2 2 2 129" xfId="5857" xr:uid="{00000000-0005-0000-0000-0000D9160000}"/>
    <cellStyle name="Normal 4 2 2 2 13" xfId="5858" xr:uid="{00000000-0005-0000-0000-0000DA160000}"/>
    <cellStyle name="Normal 4 2 2 2 130" xfId="5859" xr:uid="{00000000-0005-0000-0000-0000DB160000}"/>
    <cellStyle name="Normal 4 2 2 2 131" xfId="5860" xr:uid="{00000000-0005-0000-0000-0000DC160000}"/>
    <cellStyle name="Normal 4 2 2 2 132" xfId="5861" xr:uid="{00000000-0005-0000-0000-0000DD160000}"/>
    <cellStyle name="Normal 4 2 2 2 133" xfId="5862" xr:uid="{00000000-0005-0000-0000-0000DE160000}"/>
    <cellStyle name="Normal 4 2 2 2 134" xfId="5863" xr:uid="{00000000-0005-0000-0000-0000DF160000}"/>
    <cellStyle name="Normal 4 2 2 2 135" xfId="5864" xr:uid="{00000000-0005-0000-0000-0000E0160000}"/>
    <cellStyle name="Normal 4 2 2 2 136" xfId="5865" xr:uid="{00000000-0005-0000-0000-0000E1160000}"/>
    <cellStyle name="Normal 4 2 2 2 137" xfId="5866" xr:uid="{00000000-0005-0000-0000-0000E2160000}"/>
    <cellStyle name="Normal 4 2 2 2 138" xfId="5867" xr:uid="{00000000-0005-0000-0000-0000E3160000}"/>
    <cellStyle name="Normal 4 2 2 2 139" xfId="5868" xr:uid="{00000000-0005-0000-0000-0000E4160000}"/>
    <cellStyle name="Normal 4 2 2 2 14" xfId="5869" xr:uid="{00000000-0005-0000-0000-0000E5160000}"/>
    <cellStyle name="Normal 4 2 2 2 140" xfId="5870" xr:uid="{00000000-0005-0000-0000-0000E6160000}"/>
    <cellStyle name="Normal 4 2 2 2 141" xfId="5871" xr:uid="{00000000-0005-0000-0000-0000E7160000}"/>
    <cellStyle name="Normal 4 2 2 2 142" xfId="5872" xr:uid="{00000000-0005-0000-0000-0000E8160000}"/>
    <cellStyle name="Normal 4 2 2 2 143" xfId="5873" xr:uid="{00000000-0005-0000-0000-0000E9160000}"/>
    <cellStyle name="Normal 4 2 2 2 144" xfId="5874" xr:uid="{00000000-0005-0000-0000-0000EA160000}"/>
    <cellStyle name="Normal 4 2 2 2 145" xfId="5875" xr:uid="{00000000-0005-0000-0000-0000EB160000}"/>
    <cellStyle name="Normal 4 2 2 2 146" xfId="5876" xr:uid="{00000000-0005-0000-0000-0000EC160000}"/>
    <cellStyle name="Normal 4 2 2 2 147" xfId="5877" xr:uid="{00000000-0005-0000-0000-0000ED160000}"/>
    <cellStyle name="Normal 4 2 2 2 148" xfId="5878" xr:uid="{00000000-0005-0000-0000-0000EE160000}"/>
    <cellStyle name="Normal 4 2 2 2 149" xfId="5879" xr:uid="{00000000-0005-0000-0000-0000EF160000}"/>
    <cellStyle name="Normal 4 2 2 2 15" xfId="5880" xr:uid="{00000000-0005-0000-0000-0000F0160000}"/>
    <cellStyle name="Normal 4 2 2 2 150" xfId="5881" xr:uid="{00000000-0005-0000-0000-0000F1160000}"/>
    <cellStyle name="Normal 4 2 2 2 151" xfId="5882" xr:uid="{00000000-0005-0000-0000-0000F2160000}"/>
    <cellStyle name="Normal 4 2 2 2 152" xfId="5883" xr:uid="{00000000-0005-0000-0000-0000F3160000}"/>
    <cellStyle name="Normal 4 2 2 2 153" xfId="5884" xr:uid="{00000000-0005-0000-0000-0000F4160000}"/>
    <cellStyle name="Normal 4 2 2 2 154" xfId="5885" xr:uid="{00000000-0005-0000-0000-0000F5160000}"/>
    <cellStyle name="Normal 4 2 2 2 155" xfId="5886" xr:uid="{00000000-0005-0000-0000-0000F6160000}"/>
    <cellStyle name="Normal 4 2 2 2 156" xfId="5887" xr:uid="{00000000-0005-0000-0000-0000F7160000}"/>
    <cellStyle name="Normal 4 2 2 2 157" xfId="5888" xr:uid="{00000000-0005-0000-0000-0000F8160000}"/>
    <cellStyle name="Normal 4 2 2 2 16" xfId="5889" xr:uid="{00000000-0005-0000-0000-0000F9160000}"/>
    <cellStyle name="Normal 4 2 2 2 17" xfId="5890" xr:uid="{00000000-0005-0000-0000-0000FA160000}"/>
    <cellStyle name="Normal 4 2 2 2 18" xfId="5891" xr:uid="{00000000-0005-0000-0000-0000FB160000}"/>
    <cellStyle name="Normal 4 2 2 2 19" xfId="5892" xr:uid="{00000000-0005-0000-0000-0000FC160000}"/>
    <cellStyle name="Normal 4 2 2 2 2" xfId="5893" xr:uid="{00000000-0005-0000-0000-0000FD160000}"/>
    <cellStyle name="Normal 4 2 2 2 2 10" xfId="5894" xr:uid="{00000000-0005-0000-0000-0000FE160000}"/>
    <cellStyle name="Normal 4 2 2 2 2 100" xfId="5895" xr:uid="{00000000-0005-0000-0000-0000FF160000}"/>
    <cellStyle name="Normal 4 2 2 2 2 101" xfId="5896" xr:uid="{00000000-0005-0000-0000-000000170000}"/>
    <cellStyle name="Normal 4 2 2 2 2 102" xfId="5897" xr:uid="{00000000-0005-0000-0000-000001170000}"/>
    <cellStyle name="Normal 4 2 2 2 2 103" xfId="5898" xr:uid="{00000000-0005-0000-0000-000002170000}"/>
    <cellStyle name="Normal 4 2 2 2 2 104" xfId="5899" xr:uid="{00000000-0005-0000-0000-000003170000}"/>
    <cellStyle name="Normal 4 2 2 2 2 105" xfId="5900" xr:uid="{00000000-0005-0000-0000-000004170000}"/>
    <cellStyle name="Normal 4 2 2 2 2 106" xfId="5901" xr:uid="{00000000-0005-0000-0000-000005170000}"/>
    <cellStyle name="Normal 4 2 2 2 2 107" xfId="5902" xr:uid="{00000000-0005-0000-0000-000006170000}"/>
    <cellStyle name="Normal 4 2 2 2 2 108" xfId="5903" xr:uid="{00000000-0005-0000-0000-000007170000}"/>
    <cellStyle name="Normal 4 2 2 2 2 109" xfId="5904" xr:uid="{00000000-0005-0000-0000-000008170000}"/>
    <cellStyle name="Normal 4 2 2 2 2 11" xfId="5905" xr:uid="{00000000-0005-0000-0000-000009170000}"/>
    <cellStyle name="Normal 4 2 2 2 2 110" xfId="5906" xr:uid="{00000000-0005-0000-0000-00000A170000}"/>
    <cellStyle name="Normal 4 2 2 2 2 111" xfId="5907" xr:uid="{00000000-0005-0000-0000-00000B170000}"/>
    <cellStyle name="Normal 4 2 2 2 2 112" xfId="5908" xr:uid="{00000000-0005-0000-0000-00000C170000}"/>
    <cellStyle name="Normal 4 2 2 2 2 113" xfId="5909" xr:uid="{00000000-0005-0000-0000-00000D170000}"/>
    <cellStyle name="Normal 4 2 2 2 2 114" xfId="5910" xr:uid="{00000000-0005-0000-0000-00000E170000}"/>
    <cellStyle name="Normal 4 2 2 2 2 115" xfId="5911" xr:uid="{00000000-0005-0000-0000-00000F170000}"/>
    <cellStyle name="Normal 4 2 2 2 2 116" xfId="5912" xr:uid="{00000000-0005-0000-0000-000010170000}"/>
    <cellStyle name="Normal 4 2 2 2 2 117" xfId="5913" xr:uid="{00000000-0005-0000-0000-000011170000}"/>
    <cellStyle name="Normal 4 2 2 2 2 118" xfId="5914" xr:uid="{00000000-0005-0000-0000-000012170000}"/>
    <cellStyle name="Normal 4 2 2 2 2 119" xfId="5915" xr:uid="{00000000-0005-0000-0000-000013170000}"/>
    <cellStyle name="Normal 4 2 2 2 2 12" xfId="5916" xr:uid="{00000000-0005-0000-0000-000014170000}"/>
    <cellStyle name="Normal 4 2 2 2 2 120" xfId="5917" xr:uid="{00000000-0005-0000-0000-000015170000}"/>
    <cellStyle name="Normal 4 2 2 2 2 121" xfId="5918" xr:uid="{00000000-0005-0000-0000-000016170000}"/>
    <cellStyle name="Normal 4 2 2 2 2 122" xfId="5919" xr:uid="{00000000-0005-0000-0000-000017170000}"/>
    <cellStyle name="Normal 4 2 2 2 2 123" xfId="5920" xr:uid="{00000000-0005-0000-0000-000018170000}"/>
    <cellStyle name="Normal 4 2 2 2 2 124" xfId="5921" xr:uid="{00000000-0005-0000-0000-000019170000}"/>
    <cellStyle name="Normal 4 2 2 2 2 125" xfId="5922" xr:uid="{00000000-0005-0000-0000-00001A170000}"/>
    <cellStyle name="Normal 4 2 2 2 2 126" xfId="5923" xr:uid="{00000000-0005-0000-0000-00001B170000}"/>
    <cellStyle name="Normal 4 2 2 2 2 127" xfId="5924" xr:uid="{00000000-0005-0000-0000-00001C170000}"/>
    <cellStyle name="Normal 4 2 2 2 2 128" xfId="5925" xr:uid="{00000000-0005-0000-0000-00001D170000}"/>
    <cellStyle name="Normal 4 2 2 2 2 129" xfId="5926" xr:uid="{00000000-0005-0000-0000-00001E170000}"/>
    <cellStyle name="Normal 4 2 2 2 2 13" xfId="5927" xr:uid="{00000000-0005-0000-0000-00001F170000}"/>
    <cellStyle name="Normal 4 2 2 2 2 130" xfId="5928" xr:uid="{00000000-0005-0000-0000-000020170000}"/>
    <cellStyle name="Normal 4 2 2 2 2 131" xfId="5929" xr:uid="{00000000-0005-0000-0000-000021170000}"/>
    <cellStyle name="Normal 4 2 2 2 2 132" xfId="5930" xr:uid="{00000000-0005-0000-0000-000022170000}"/>
    <cellStyle name="Normal 4 2 2 2 2 133" xfId="5931" xr:uid="{00000000-0005-0000-0000-000023170000}"/>
    <cellStyle name="Normal 4 2 2 2 2 134" xfId="5932" xr:uid="{00000000-0005-0000-0000-000024170000}"/>
    <cellStyle name="Normal 4 2 2 2 2 135" xfId="5933" xr:uid="{00000000-0005-0000-0000-000025170000}"/>
    <cellStyle name="Normal 4 2 2 2 2 136" xfId="5934" xr:uid="{00000000-0005-0000-0000-000026170000}"/>
    <cellStyle name="Normal 4 2 2 2 2 137" xfId="5935" xr:uid="{00000000-0005-0000-0000-000027170000}"/>
    <cellStyle name="Normal 4 2 2 2 2 138" xfId="5936" xr:uid="{00000000-0005-0000-0000-000028170000}"/>
    <cellStyle name="Normal 4 2 2 2 2 139" xfId="5937" xr:uid="{00000000-0005-0000-0000-000029170000}"/>
    <cellStyle name="Normal 4 2 2 2 2 14" xfId="5938" xr:uid="{00000000-0005-0000-0000-00002A170000}"/>
    <cellStyle name="Normal 4 2 2 2 2 140" xfId="5939" xr:uid="{00000000-0005-0000-0000-00002B170000}"/>
    <cellStyle name="Normal 4 2 2 2 2 141" xfId="5940" xr:uid="{00000000-0005-0000-0000-00002C170000}"/>
    <cellStyle name="Normal 4 2 2 2 2 142" xfId="5941" xr:uid="{00000000-0005-0000-0000-00002D170000}"/>
    <cellStyle name="Normal 4 2 2 2 2 143" xfId="5942" xr:uid="{00000000-0005-0000-0000-00002E170000}"/>
    <cellStyle name="Normal 4 2 2 2 2 144" xfId="5943" xr:uid="{00000000-0005-0000-0000-00002F170000}"/>
    <cellStyle name="Normal 4 2 2 2 2 145" xfId="5944" xr:uid="{00000000-0005-0000-0000-000030170000}"/>
    <cellStyle name="Normal 4 2 2 2 2 146" xfId="5945" xr:uid="{00000000-0005-0000-0000-000031170000}"/>
    <cellStyle name="Normal 4 2 2 2 2 147" xfId="5946" xr:uid="{00000000-0005-0000-0000-000032170000}"/>
    <cellStyle name="Normal 4 2 2 2 2 148" xfId="5947" xr:uid="{00000000-0005-0000-0000-000033170000}"/>
    <cellStyle name="Normal 4 2 2 2 2 149" xfId="5948" xr:uid="{00000000-0005-0000-0000-000034170000}"/>
    <cellStyle name="Normal 4 2 2 2 2 15" xfId="5949" xr:uid="{00000000-0005-0000-0000-000035170000}"/>
    <cellStyle name="Normal 4 2 2 2 2 150" xfId="5950" xr:uid="{00000000-0005-0000-0000-000036170000}"/>
    <cellStyle name="Normal 4 2 2 2 2 16" xfId="5951" xr:uid="{00000000-0005-0000-0000-000037170000}"/>
    <cellStyle name="Normal 4 2 2 2 2 17" xfId="5952" xr:uid="{00000000-0005-0000-0000-000038170000}"/>
    <cellStyle name="Normal 4 2 2 2 2 18" xfId="5953" xr:uid="{00000000-0005-0000-0000-000039170000}"/>
    <cellStyle name="Normal 4 2 2 2 2 19" xfId="5954" xr:uid="{00000000-0005-0000-0000-00003A170000}"/>
    <cellStyle name="Normal 4 2 2 2 2 2" xfId="5955" xr:uid="{00000000-0005-0000-0000-00003B170000}"/>
    <cellStyle name="Normal 4 2 2 2 2 20" xfId="5956" xr:uid="{00000000-0005-0000-0000-00003C170000}"/>
    <cellStyle name="Normal 4 2 2 2 2 21" xfId="5957" xr:uid="{00000000-0005-0000-0000-00003D170000}"/>
    <cellStyle name="Normal 4 2 2 2 2 22" xfId="5958" xr:uid="{00000000-0005-0000-0000-00003E170000}"/>
    <cellStyle name="Normal 4 2 2 2 2 23" xfId="5959" xr:uid="{00000000-0005-0000-0000-00003F170000}"/>
    <cellStyle name="Normal 4 2 2 2 2 24" xfId="5960" xr:uid="{00000000-0005-0000-0000-000040170000}"/>
    <cellStyle name="Normal 4 2 2 2 2 25" xfId="5961" xr:uid="{00000000-0005-0000-0000-000041170000}"/>
    <cellStyle name="Normal 4 2 2 2 2 26" xfId="5962" xr:uid="{00000000-0005-0000-0000-000042170000}"/>
    <cellStyle name="Normal 4 2 2 2 2 27" xfId="5963" xr:uid="{00000000-0005-0000-0000-000043170000}"/>
    <cellStyle name="Normal 4 2 2 2 2 28" xfId="5964" xr:uid="{00000000-0005-0000-0000-000044170000}"/>
    <cellStyle name="Normal 4 2 2 2 2 29" xfId="5965" xr:uid="{00000000-0005-0000-0000-000045170000}"/>
    <cellStyle name="Normal 4 2 2 2 2 3" xfId="5966" xr:uid="{00000000-0005-0000-0000-000046170000}"/>
    <cellStyle name="Normal 4 2 2 2 2 30" xfId="5967" xr:uid="{00000000-0005-0000-0000-000047170000}"/>
    <cellStyle name="Normal 4 2 2 2 2 31" xfId="5968" xr:uid="{00000000-0005-0000-0000-000048170000}"/>
    <cellStyle name="Normal 4 2 2 2 2 32" xfId="5969" xr:uid="{00000000-0005-0000-0000-000049170000}"/>
    <cellStyle name="Normal 4 2 2 2 2 33" xfId="5970" xr:uid="{00000000-0005-0000-0000-00004A170000}"/>
    <cellStyle name="Normal 4 2 2 2 2 34" xfId="5971" xr:uid="{00000000-0005-0000-0000-00004B170000}"/>
    <cellStyle name="Normal 4 2 2 2 2 35" xfId="5972" xr:uid="{00000000-0005-0000-0000-00004C170000}"/>
    <cellStyle name="Normal 4 2 2 2 2 36" xfId="5973" xr:uid="{00000000-0005-0000-0000-00004D170000}"/>
    <cellStyle name="Normal 4 2 2 2 2 37" xfId="5974" xr:uid="{00000000-0005-0000-0000-00004E170000}"/>
    <cellStyle name="Normal 4 2 2 2 2 38" xfId="5975" xr:uid="{00000000-0005-0000-0000-00004F170000}"/>
    <cellStyle name="Normal 4 2 2 2 2 39" xfId="5976" xr:uid="{00000000-0005-0000-0000-000050170000}"/>
    <cellStyle name="Normal 4 2 2 2 2 4" xfId="5977" xr:uid="{00000000-0005-0000-0000-000051170000}"/>
    <cellStyle name="Normal 4 2 2 2 2 40" xfId="5978" xr:uid="{00000000-0005-0000-0000-000052170000}"/>
    <cellStyle name="Normal 4 2 2 2 2 41" xfId="5979" xr:uid="{00000000-0005-0000-0000-000053170000}"/>
    <cellStyle name="Normal 4 2 2 2 2 42" xfId="5980" xr:uid="{00000000-0005-0000-0000-000054170000}"/>
    <cellStyle name="Normal 4 2 2 2 2 43" xfId="5981" xr:uid="{00000000-0005-0000-0000-000055170000}"/>
    <cellStyle name="Normal 4 2 2 2 2 44" xfId="5982" xr:uid="{00000000-0005-0000-0000-000056170000}"/>
    <cellStyle name="Normal 4 2 2 2 2 45" xfId="5983" xr:uid="{00000000-0005-0000-0000-000057170000}"/>
    <cellStyle name="Normal 4 2 2 2 2 46" xfId="5984" xr:uid="{00000000-0005-0000-0000-000058170000}"/>
    <cellStyle name="Normal 4 2 2 2 2 47" xfId="5985" xr:uid="{00000000-0005-0000-0000-000059170000}"/>
    <cellStyle name="Normal 4 2 2 2 2 48" xfId="5986" xr:uid="{00000000-0005-0000-0000-00005A170000}"/>
    <cellStyle name="Normal 4 2 2 2 2 49" xfId="5987" xr:uid="{00000000-0005-0000-0000-00005B170000}"/>
    <cellStyle name="Normal 4 2 2 2 2 5" xfId="5988" xr:uid="{00000000-0005-0000-0000-00005C170000}"/>
    <cellStyle name="Normal 4 2 2 2 2 50" xfId="5989" xr:uid="{00000000-0005-0000-0000-00005D170000}"/>
    <cellStyle name="Normal 4 2 2 2 2 51" xfId="5990" xr:uid="{00000000-0005-0000-0000-00005E170000}"/>
    <cellStyle name="Normal 4 2 2 2 2 52" xfId="5991" xr:uid="{00000000-0005-0000-0000-00005F170000}"/>
    <cellStyle name="Normal 4 2 2 2 2 53" xfId="5992" xr:uid="{00000000-0005-0000-0000-000060170000}"/>
    <cellStyle name="Normal 4 2 2 2 2 54" xfId="5993" xr:uid="{00000000-0005-0000-0000-000061170000}"/>
    <cellStyle name="Normal 4 2 2 2 2 55" xfId="5994" xr:uid="{00000000-0005-0000-0000-000062170000}"/>
    <cellStyle name="Normal 4 2 2 2 2 56" xfId="5995" xr:uid="{00000000-0005-0000-0000-000063170000}"/>
    <cellStyle name="Normal 4 2 2 2 2 57" xfId="5996" xr:uid="{00000000-0005-0000-0000-000064170000}"/>
    <cellStyle name="Normal 4 2 2 2 2 58" xfId="5997" xr:uid="{00000000-0005-0000-0000-000065170000}"/>
    <cellStyle name="Normal 4 2 2 2 2 59" xfId="5998" xr:uid="{00000000-0005-0000-0000-000066170000}"/>
    <cellStyle name="Normal 4 2 2 2 2 6" xfId="5999" xr:uid="{00000000-0005-0000-0000-000067170000}"/>
    <cellStyle name="Normal 4 2 2 2 2 60" xfId="6000" xr:uid="{00000000-0005-0000-0000-000068170000}"/>
    <cellStyle name="Normal 4 2 2 2 2 61" xfId="6001" xr:uid="{00000000-0005-0000-0000-000069170000}"/>
    <cellStyle name="Normal 4 2 2 2 2 62" xfId="6002" xr:uid="{00000000-0005-0000-0000-00006A170000}"/>
    <cellStyle name="Normal 4 2 2 2 2 63" xfId="6003" xr:uid="{00000000-0005-0000-0000-00006B170000}"/>
    <cellStyle name="Normal 4 2 2 2 2 64" xfId="6004" xr:uid="{00000000-0005-0000-0000-00006C170000}"/>
    <cellStyle name="Normal 4 2 2 2 2 65" xfId="6005" xr:uid="{00000000-0005-0000-0000-00006D170000}"/>
    <cellStyle name="Normal 4 2 2 2 2 66" xfId="6006" xr:uid="{00000000-0005-0000-0000-00006E170000}"/>
    <cellStyle name="Normal 4 2 2 2 2 67" xfId="6007" xr:uid="{00000000-0005-0000-0000-00006F170000}"/>
    <cellStyle name="Normal 4 2 2 2 2 68" xfId="6008" xr:uid="{00000000-0005-0000-0000-000070170000}"/>
    <cellStyle name="Normal 4 2 2 2 2 69" xfId="6009" xr:uid="{00000000-0005-0000-0000-000071170000}"/>
    <cellStyle name="Normal 4 2 2 2 2 7" xfId="6010" xr:uid="{00000000-0005-0000-0000-000072170000}"/>
    <cellStyle name="Normal 4 2 2 2 2 70" xfId="6011" xr:uid="{00000000-0005-0000-0000-000073170000}"/>
    <cellStyle name="Normal 4 2 2 2 2 71" xfId="6012" xr:uid="{00000000-0005-0000-0000-000074170000}"/>
    <cellStyle name="Normal 4 2 2 2 2 72" xfId="6013" xr:uid="{00000000-0005-0000-0000-000075170000}"/>
    <cellStyle name="Normal 4 2 2 2 2 73" xfId="6014" xr:uid="{00000000-0005-0000-0000-000076170000}"/>
    <cellStyle name="Normal 4 2 2 2 2 74" xfId="6015" xr:uid="{00000000-0005-0000-0000-000077170000}"/>
    <cellStyle name="Normal 4 2 2 2 2 75" xfId="6016" xr:uid="{00000000-0005-0000-0000-000078170000}"/>
    <cellStyle name="Normal 4 2 2 2 2 76" xfId="6017" xr:uid="{00000000-0005-0000-0000-000079170000}"/>
    <cellStyle name="Normal 4 2 2 2 2 77" xfId="6018" xr:uid="{00000000-0005-0000-0000-00007A170000}"/>
    <cellStyle name="Normal 4 2 2 2 2 78" xfId="6019" xr:uid="{00000000-0005-0000-0000-00007B170000}"/>
    <cellStyle name="Normal 4 2 2 2 2 79" xfId="6020" xr:uid="{00000000-0005-0000-0000-00007C170000}"/>
    <cellStyle name="Normal 4 2 2 2 2 8" xfId="6021" xr:uid="{00000000-0005-0000-0000-00007D170000}"/>
    <cellStyle name="Normal 4 2 2 2 2 80" xfId="6022" xr:uid="{00000000-0005-0000-0000-00007E170000}"/>
    <cellStyle name="Normal 4 2 2 2 2 81" xfId="6023" xr:uid="{00000000-0005-0000-0000-00007F170000}"/>
    <cellStyle name="Normal 4 2 2 2 2 82" xfId="6024" xr:uid="{00000000-0005-0000-0000-000080170000}"/>
    <cellStyle name="Normal 4 2 2 2 2 83" xfId="6025" xr:uid="{00000000-0005-0000-0000-000081170000}"/>
    <cellStyle name="Normal 4 2 2 2 2 84" xfId="6026" xr:uid="{00000000-0005-0000-0000-000082170000}"/>
    <cellStyle name="Normal 4 2 2 2 2 85" xfId="6027" xr:uid="{00000000-0005-0000-0000-000083170000}"/>
    <cellStyle name="Normal 4 2 2 2 2 86" xfId="6028" xr:uid="{00000000-0005-0000-0000-000084170000}"/>
    <cellStyle name="Normal 4 2 2 2 2 87" xfId="6029" xr:uid="{00000000-0005-0000-0000-000085170000}"/>
    <cellStyle name="Normal 4 2 2 2 2 88" xfId="6030" xr:uid="{00000000-0005-0000-0000-000086170000}"/>
    <cellStyle name="Normal 4 2 2 2 2 89" xfId="6031" xr:uid="{00000000-0005-0000-0000-000087170000}"/>
    <cellStyle name="Normal 4 2 2 2 2 9" xfId="6032" xr:uid="{00000000-0005-0000-0000-000088170000}"/>
    <cellStyle name="Normal 4 2 2 2 2 90" xfId="6033" xr:uid="{00000000-0005-0000-0000-000089170000}"/>
    <cellStyle name="Normal 4 2 2 2 2 91" xfId="6034" xr:uid="{00000000-0005-0000-0000-00008A170000}"/>
    <cellStyle name="Normal 4 2 2 2 2 92" xfId="6035" xr:uid="{00000000-0005-0000-0000-00008B170000}"/>
    <cellStyle name="Normal 4 2 2 2 2 93" xfId="6036" xr:uid="{00000000-0005-0000-0000-00008C170000}"/>
    <cellStyle name="Normal 4 2 2 2 2 94" xfId="6037" xr:uid="{00000000-0005-0000-0000-00008D170000}"/>
    <cellStyle name="Normal 4 2 2 2 2 95" xfId="6038" xr:uid="{00000000-0005-0000-0000-00008E170000}"/>
    <cellStyle name="Normal 4 2 2 2 2 96" xfId="6039" xr:uid="{00000000-0005-0000-0000-00008F170000}"/>
    <cellStyle name="Normal 4 2 2 2 2 97" xfId="6040" xr:uid="{00000000-0005-0000-0000-000090170000}"/>
    <cellStyle name="Normal 4 2 2 2 2 98" xfId="6041" xr:uid="{00000000-0005-0000-0000-000091170000}"/>
    <cellStyle name="Normal 4 2 2 2 2 99" xfId="6042" xr:uid="{00000000-0005-0000-0000-000092170000}"/>
    <cellStyle name="Normal 4 2 2 2 20" xfId="6043" xr:uid="{00000000-0005-0000-0000-000093170000}"/>
    <cellStyle name="Normal 4 2 2 2 21" xfId="6044" xr:uid="{00000000-0005-0000-0000-000094170000}"/>
    <cellStyle name="Normal 4 2 2 2 22" xfId="6045" xr:uid="{00000000-0005-0000-0000-000095170000}"/>
    <cellStyle name="Normal 4 2 2 2 23" xfId="6046" xr:uid="{00000000-0005-0000-0000-000096170000}"/>
    <cellStyle name="Normal 4 2 2 2 24" xfId="6047" xr:uid="{00000000-0005-0000-0000-000097170000}"/>
    <cellStyle name="Normal 4 2 2 2 25" xfId="6048" xr:uid="{00000000-0005-0000-0000-000098170000}"/>
    <cellStyle name="Normal 4 2 2 2 26" xfId="6049" xr:uid="{00000000-0005-0000-0000-000099170000}"/>
    <cellStyle name="Normal 4 2 2 2 27" xfId="6050" xr:uid="{00000000-0005-0000-0000-00009A170000}"/>
    <cellStyle name="Normal 4 2 2 2 28" xfId="6051" xr:uid="{00000000-0005-0000-0000-00009B170000}"/>
    <cellStyle name="Normal 4 2 2 2 29" xfId="6052" xr:uid="{00000000-0005-0000-0000-00009C170000}"/>
    <cellStyle name="Normal 4 2 2 2 3" xfId="6053" xr:uid="{00000000-0005-0000-0000-00009D170000}"/>
    <cellStyle name="Normal 4 2 2 2 30" xfId="6054" xr:uid="{00000000-0005-0000-0000-00009E170000}"/>
    <cellStyle name="Normal 4 2 2 2 31" xfId="6055" xr:uid="{00000000-0005-0000-0000-00009F170000}"/>
    <cellStyle name="Normal 4 2 2 2 32" xfId="6056" xr:uid="{00000000-0005-0000-0000-0000A0170000}"/>
    <cellStyle name="Normal 4 2 2 2 33" xfId="6057" xr:uid="{00000000-0005-0000-0000-0000A1170000}"/>
    <cellStyle name="Normal 4 2 2 2 34" xfId="6058" xr:uid="{00000000-0005-0000-0000-0000A2170000}"/>
    <cellStyle name="Normal 4 2 2 2 35" xfId="6059" xr:uid="{00000000-0005-0000-0000-0000A3170000}"/>
    <cellStyle name="Normal 4 2 2 2 36" xfId="6060" xr:uid="{00000000-0005-0000-0000-0000A4170000}"/>
    <cellStyle name="Normal 4 2 2 2 37" xfId="6061" xr:uid="{00000000-0005-0000-0000-0000A5170000}"/>
    <cellStyle name="Normal 4 2 2 2 38" xfId="6062" xr:uid="{00000000-0005-0000-0000-0000A6170000}"/>
    <cellStyle name="Normal 4 2 2 2 39" xfId="6063" xr:uid="{00000000-0005-0000-0000-0000A7170000}"/>
    <cellStyle name="Normal 4 2 2 2 4" xfId="6064" xr:uid="{00000000-0005-0000-0000-0000A8170000}"/>
    <cellStyle name="Normal 4 2 2 2 40" xfId="6065" xr:uid="{00000000-0005-0000-0000-0000A9170000}"/>
    <cellStyle name="Normal 4 2 2 2 41" xfId="6066" xr:uid="{00000000-0005-0000-0000-0000AA170000}"/>
    <cellStyle name="Normal 4 2 2 2 42" xfId="6067" xr:uid="{00000000-0005-0000-0000-0000AB170000}"/>
    <cellStyle name="Normal 4 2 2 2 43" xfId="6068" xr:uid="{00000000-0005-0000-0000-0000AC170000}"/>
    <cellStyle name="Normal 4 2 2 2 44" xfId="6069" xr:uid="{00000000-0005-0000-0000-0000AD170000}"/>
    <cellStyle name="Normal 4 2 2 2 45" xfId="6070" xr:uid="{00000000-0005-0000-0000-0000AE170000}"/>
    <cellStyle name="Normal 4 2 2 2 46" xfId="6071" xr:uid="{00000000-0005-0000-0000-0000AF170000}"/>
    <cellStyle name="Normal 4 2 2 2 47" xfId="6072" xr:uid="{00000000-0005-0000-0000-0000B0170000}"/>
    <cellStyle name="Normal 4 2 2 2 48" xfId="6073" xr:uid="{00000000-0005-0000-0000-0000B1170000}"/>
    <cellStyle name="Normal 4 2 2 2 49" xfId="6074" xr:uid="{00000000-0005-0000-0000-0000B2170000}"/>
    <cellStyle name="Normal 4 2 2 2 5" xfId="6075" xr:uid="{00000000-0005-0000-0000-0000B3170000}"/>
    <cellStyle name="Normal 4 2 2 2 50" xfId="6076" xr:uid="{00000000-0005-0000-0000-0000B4170000}"/>
    <cellStyle name="Normal 4 2 2 2 51" xfId="6077" xr:uid="{00000000-0005-0000-0000-0000B5170000}"/>
    <cellStyle name="Normal 4 2 2 2 52" xfId="6078" xr:uid="{00000000-0005-0000-0000-0000B6170000}"/>
    <cellStyle name="Normal 4 2 2 2 53" xfId="6079" xr:uid="{00000000-0005-0000-0000-0000B7170000}"/>
    <cellStyle name="Normal 4 2 2 2 54" xfId="6080" xr:uid="{00000000-0005-0000-0000-0000B8170000}"/>
    <cellStyle name="Normal 4 2 2 2 55" xfId="6081" xr:uid="{00000000-0005-0000-0000-0000B9170000}"/>
    <cellStyle name="Normal 4 2 2 2 56" xfId="6082" xr:uid="{00000000-0005-0000-0000-0000BA170000}"/>
    <cellStyle name="Normal 4 2 2 2 57" xfId="6083" xr:uid="{00000000-0005-0000-0000-0000BB170000}"/>
    <cellStyle name="Normal 4 2 2 2 58" xfId="6084" xr:uid="{00000000-0005-0000-0000-0000BC170000}"/>
    <cellStyle name="Normal 4 2 2 2 59" xfId="6085" xr:uid="{00000000-0005-0000-0000-0000BD170000}"/>
    <cellStyle name="Normal 4 2 2 2 6" xfId="6086" xr:uid="{00000000-0005-0000-0000-0000BE170000}"/>
    <cellStyle name="Normal 4 2 2 2 60" xfId="6087" xr:uid="{00000000-0005-0000-0000-0000BF170000}"/>
    <cellStyle name="Normal 4 2 2 2 61" xfId="6088" xr:uid="{00000000-0005-0000-0000-0000C0170000}"/>
    <cellStyle name="Normal 4 2 2 2 62" xfId="6089" xr:uid="{00000000-0005-0000-0000-0000C1170000}"/>
    <cellStyle name="Normal 4 2 2 2 63" xfId="6090" xr:uid="{00000000-0005-0000-0000-0000C2170000}"/>
    <cellStyle name="Normal 4 2 2 2 64" xfId="6091" xr:uid="{00000000-0005-0000-0000-0000C3170000}"/>
    <cellStyle name="Normal 4 2 2 2 65" xfId="6092" xr:uid="{00000000-0005-0000-0000-0000C4170000}"/>
    <cellStyle name="Normal 4 2 2 2 66" xfId="6093" xr:uid="{00000000-0005-0000-0000-0000C5170000}"/>
    <cellStyle name="Normal 4 2 2 2 67" xfId="6094" xr:uid="{00000000-0005-0000-0000-0000C6170000}"/>
    <cellStyle name="Normal 4 2 2 2 68" xfId="6095" xr:uid="{00000000-0005-0000-0000-0000C7170000}"/>
    <cellStyle name="Normal 4 2 2 2 69" xfId="6096" xr:uid="{00000000-0005-0000-0000-0000C8170000}"/>
    <cellStyle name="Normal 4 2 2 2 7" xfId="6097" xr:uid="{00000000-0005-0000-0000-0000C9170000}"/>
    <cellStyle name="Normal 4 2 2 2 70" xfId="6098" xr:uid="{00000000-0005-0000-0000-0000CA170000}"/>
    <cellStyle name="Normal 4 2 2 2 71" xfId="6099" xr:uid="{00000000-0005-0000-0000-0000CB170000}"/>
    <cellStyle name="Normal 4 2 2 2 72" xfId="6100" xr:uid="{00000000-0005-0000-0000-0000CC170000}"/>
    <cellStyle name="Normal 4 2 2 2 73" xfId="6101" xr:uid="{00000000-0005-0000-0000-0000CD170000}"/>
    <cellStyle name="Normal 4 2 2 2 74" xfId="6102" xr:uid="{00000000-0005-0000-0000-0000CE170000}"/>
    <cellStyle name="Normal 4 2 2 2 75" xfId="6103" xr:uid="{00000000-0005-0000-0000-0000CF170000}"/>
    <cellStyle name="Normal 4 2 2 2 76" xfId="6104" xr:uid="{00000000-0005-0000-0000-0000D0170000}"/>
    <cellStyle name="Normal 4 2 2 2 77" xfId="6105" xr:uid="{00000000-0005-0000-0000-0000D1170000}"/>
    <cellStyle name="Normal 4 2 2 2 78" xfId="6106" xr:uid="{00000000-0005-0000-0000-0000D2170000}"/>
    <cellStyle name="Normal 4 2 2 2 79" xfId="6107" xr:uid="{00000000-0005-0000-0000-0000D3170000}"/>
    <cellStyle name="Normal 4 2 2 2 8" xfId="6108" xr:uid="{00000000-0005-0000-0000-0000D4170000}"/>
    <cellStyle name="Normal 4 2 2 2 80" xfId="6109" xr:uid="{00000000-0005-0000-0000-0000D5170000}"/>
    <cellStyle name="Normal 4 2 2 2 81" xfId="6110" xr:uid="{00000000-0005-0000-0000-0000D6170000}"/>
    <cellStyle name="Normal 4 2 2 2 82" xfId="6111" xr:uid="{00000000-0005-0000-0000-0000D7170000}"/>
    <cellStyle name="Normal 4 2 2 2 83" xfId="6112" xr:uid="{00000000-0005-0000-0000-0000D8170000}"/>
    <cellStyle name="Normal 4 2 2 2 84" xfId="6113" xr:uid="{00000000-0005-0000-0000-0000D9170000}"/>
    <cellStyle name="Normal 4 2 2 2 85" xfId="6114" xr:uid="{00000000-0005-0000-0000-0000DA170000}"/>
    <cellStyle name="Normal 4 2 2 2 86" xfId="6115" xr:uid="{00000000-0005-0000-0000-0000DB170000}"/>
    <cellStyle name="Normal 4 2 2 2 87" xfId="6116" xr:uid="{00000000-0005-0000-0000-0000DC170000}"/>
    <cellStyle name="Normal 4 2 2 2 88" xfId="6117" xr:uid="{00000000-0005-0000-0000-0000DD170000}"/>
    <cellStyle name="Normal 4 2 2 2 89" xfId="6118" xr:uid="{00000000-0005-0000-0000-0000DE170000}"/>
    <cellStyle name="Normal 4 2 2 2 9" xfId="6119" xr:uid="{00000000-0005-0000-0000-0000DF170000}"/>
    <cellStyle name="Normal 4 2 2 2 90" xfId="6120" xr:uid="{00000000-0005-0000-0000-0000E0170000}"/>
    <cellStyle name="Normal 4 2 2 2 91" xfId="6121" xr:uid="{00000000-0005-0000-0000-0000E1170000}"/>
    <cellStyle name="Normal 4 2 2 2 92" xfId="6122" xr:uid="{00000000-0005-0000-0000-0000E2170000}"/>
    <cellStyle name="Normal 4 2 2 2 93" xfId="6123" xr:uid="{00000000-0005-0000-0000-0000E3170000}"/>
    <cellStyle name="Normal 4 2 2 2 94" xfId="6124" xr:uid="{00000000-0005-0000-0000-0000E4170000}"/>
    <cellStyle name="Normal 4 2 2 2 95" xfId="6125" xr:uid="{00000000-0005-0000-0000-0000E5170000}"/>
    <cellStyle name="Normal 4 2 2 2 96" xfId="6126" xr:uid="{00000000-0005-0000-0000-0000E6170000}"/>
    <cellStyle name="Normal 4 2 2 2 97" xfId="6127" xr:uid="{00000000-0005-0000-0000-0000E7170000}"/>
    <cellStyle name="Normal 4 2 2 2 98" xfId="6128" xr:uid="{00000000-0005-0000-0000-0000E8170000}"/>
    <cellStyle name="Normal 4 2 2 2 99" xfId="6129" xr:uid="{00000000-0005-0000-0000-0000E9170000}"/>
    <cellStyle name="Normal 4 2 2 20" xfId="6130" xr:uid="{00000000-0005-0000-0000-0000EA170000}"/>
    <cellStyle name="Normal 4 2 2 21" xfId="6131" xr:uid="{00000000-0005-0000-0000-0000EB170000}"/>
    <cellStyle name="Normal 4 2 2 22" xfId="6132" xr:uid="{00000000-0005-0000-0000-0000EC170000}"/>
    <cellStyle name="Normal 4 2 2 23" xfId="6133" xr:uid="{00000000-0005-0000-0000-0000ED170000}"/>
    <cellStyle name="Normal 4 2 2 24" xfId="6134" xr:uid="{00000000-0005-0000-0000-0000EE170000}"/>
    <cellStyle name="Normal 4 2 2 25" xfId="6135" xr:uid="{00000000-0005-0000-0000-0000EF170000}"/>
    <cellStyle name="Normal 4 2 2 26" xfId="6136" xr:uid="{00000000-0005-0000-0000-0000F0170000}"/>
    <cellStyle name="Normal 4 2 2 27" xfId="6137" xr:uid="{00000000-0005-0000-0000-0000F1170000}"/>
    <cellStyle name="Normal 4 2 2 28" xfId="6138" xr:uid="{00000000-0005-0000-0000-0000F2170000}"/>
    <cellStyle name="Normal 4 2 2 29" xfId="6139" xr:uid="{00000000-0005-0000-0000-0000F3170000}"/>
    <cellStyle name="Normal 4 2 2 3" xfId="6140" xr:uid="{00000000-0005-0000-0000-0000F4170000}"/>
    <cellStyle name="Normal 4 2 2 30" xfId="6141" xr:uid="{00000000-0005-0000-0000-0000F5170000}"/>
    <cellStyle name="Normal 4 2 2 31" xfId="6142" xr:uid="{00000000-0005-0000-0000-0000F6170000}"/>
    <cellStyle name="Normal 4 2 2 32" xfId="6143" xr:uid="{00000000-0005-0000-0000-0000F7170000}"/>
    <cellStyle name="Normal 4 2 2 33" xfId="6144" xr:uid="{00000000-0005-0000-0000-0000F8170000}"/>
    <cellStyle name="Normal 4 2 2 34" xfId="6145" xr:uid="{00000000-0005-0000-0000-0000F9170000}"/>
    <cellStyle name="Normal 4 2 2 35" xfId="6146" xr:uid="{00000000-0005-0000-0000-0000FA170000}"/>
    <cellStyle name="Normal 4 2 2 36" xfId="6147" xr:uid="{00000000-0005-0000-0000-0000FB170000}"/>
    <cellStyle name="Normal 4 2 2 37" xfId="6148" xr:uid="{00000000-0005-0000-0000-0000FC170000}"/>
    <cellStyle name="Normal 4 2 2 38" xfId="6149" xr:uid="{00000000-0005-0000-0000-0000FD170000}"/>
    <cellStyle name="Normal 4 2 2 39" xfId="6150" xr:uid="{00000000-0005-0000-0000-0000FE170000}"/>
    <cellStyle name="Normal 4 2 2 4" xfId="6151" xr:uid="{00000000-0005-0000-0000-0000FF170000}"/>
    <cellStyle name="Normal 4 2 2 40" xfId="6152" xr:uid="{00000000-0005-0000-0000-000000180000}"/>
    <cellStyle name="Normal 4 2 2 41" xfId="6153" xr:uid="{00000000-0005-0000-0000-000001180000}"/>
    <cellStyle name="Normal 4 2 2 42" xfId="6154" xr:uid="{00000000-0005-0000-0000-000002180000}"/>
    <cellStyle name="Normal 4 2 2 43" xfId="6155" xr:uid="{00000000-0005-0000-0000-000003180000}"/>
    <cellStyle name="Normal 4 2 2 44" xfId="6156" xr:uid="{00000000-0005-0000-0000-000004180000}"/>
    <cellStyle name="Normal 4 2 2 45" xfId="6157" xr:uid="{00000000-0005-0000-0000-000005180000}"/>
    <cellStyle name="Normal 4 2 2 46" xfId="6158" xr:uid="{00000000-0005-0000-0000-000006180000}"/>
    <cellStyle name="Normal 4 2 2 47" xfId="6159" xr:uid="{00000000-0005-0000-0000-000007180000}"/>
    <cellStyle name="Normal 4 2 2 48" xfId="6160" xr:uid="{00000000-0005-0000-0000-000008180000}"/>
    <cellStyle name="Normal 4 2 2 49" xfId="6161" xr:uid="{00000000-0005-0000-0000-000009180000}"/>
    <cellStyle name="Normal 4 2 2 5" xfId="6162" xr:uid="{00000000-0005-0000-0000-00000A180000}"/>
    <cellStyle name="Normal 4 2 2 50" xfId="6163" xr:uid="{00000000-0005-0000-0000-00000B180000}"/>
    <cellStyle name="Normal 4 2 2 51" xfId="6164" xr:uid="{00000000-0005-0000-0000-00000C180000}"/>
    <cellStyle name="Normal 4 2 2 52" xfId="6165" xr:uid="{00000000-0005-0000-0000-00000D180000}"/>
    <cellStyle name="Normal 4 2 2 53" xfId="6166" xr:uid="{00000000-0005-0000-0000-00000E180000}"/>
    <cellStyle name="Normal 4 2 2 54" xfId="6167" xr:uid="{00000000-0005-0000-0000-00000F180000}"/>
    <cellStyle name="Normal 4 2 2 55" xfId="6168" xr:uid="{00000000-0005-0000-0000-000010180000}"/>
    <cellStyle name="Normal 4 2 2 56" xfId="6169" xr:uid="{00000000-0005-0000-0000-000011180000}"/>
    <cellStyle name="Normal 4 2 2 57" xfId="6170" xr:uid="{00000000-0005-0000-0000-000012180000}"/>
    <cellStyle name="Normal 4 2 2 58" xfId="6171" xr:uid="{00000000-0005-0000-0000-000013180000}"/>
    <cellStyle name="Normal 4 2 2 59" xfId="6172" xr:uid="{00000000-0005-0000-0000-000014180000}"/>
    <cellStyle name="Normal 4 2 2 6" xfId="6173" xr:uid="{00000000-0005-0000-0000-000015180000}"/>
    <cellStyle name="Normal 4 2 2 60" xfId="6174" xr:uid="{00000000-0005-0000-0000-000016180000}"/>
    <cellStyle name="Normal 4 2 2 61" xfId="6175" xr:uid="{00000000-0005-0000-0000-000017180000}"/>
    <cellStyle name="Normal 4 2 2 62" xfId="6176" xr:uid="{00000000-0005-0000-0000-000018180000}"/>
    <cellStyle name="Normal 4 2 2 63" xfId="6177" xr:uid="{00000000-0005-0000-0000-000019180000}"/>
    <cellStyle name="Normal 4 2 2 64" xfId="6178" xr:uid="{00000000-0005-0000-0000-00001A180000}"/>
    <cellStyle name="Normal 4 2 2 65" xfId="6179" xr:uid="{00000000-0005-0000-0000-00001B180000}"/>
    <cellStyle name="Normal 4 2 2 66" xfId="6180" xr:uid="{00000000-0005-0000-0000-00001C180000}"/>
    <cellStyle name="Normal 4 2 2 67" xfId="6181" xr:uid="{00000000-0005-0000-0000-00001D180000}"/>
    <cellStyle name="Normal 4 2 2 68" xfId="6182" xr:uid="{00000000-0005-0000-0000-00001E180000}"/>
    <cellStyle name="Normal 4 2 2 69" xfId="6183" xr:uid="{00000000-0005-0000-0000-00001F180000}"/>
    <cellStyle name="Normal 4 2 2 7" xfId="6184" xr:uid="{00000000-0005-0000-0000-000020180000}"/>
    <cellStyle name="Normal 4 2 2 70" xfId="6185" xr:uid="{00000000-0005-0000-0000-000021180000}"/>
    <cellStyle name="Normal 4 2 2 71" xfId="6186" xr:uid="{00000000-0005-0000-0000-000022180000}"/>
    <cellStyle name="Normal 4 2 2 72" xfId="6187" xr:uid="{00000000-0005-0000-0000-000023180000}"/>
    <cellStyle name="Normal 4 2 2 73" xfId="6188" xr:uid="{00000000-0005-0000-0000-000024180000}"/>
    <cellStyle name="Normal 4 2 2 74" xfId="6189" xr:uid="{00000000-0005-0000-0000-000025180000}"/>
    <cellStyle name="Normal 4 2 2 75" xfId="6190" xr:uid="{00000000-0005-0000-0000-000026180000}"/>
    <cellStyle name="Normal 4 2 2 76" xfId="6191" xr:uid="{00000000-0005-0000-0000-000027180000}"/>
    <cellStyle name="Normal 4 2 2 77" xfId="6192" xr:uid="{00000000-0005-0000-0000-000028180000}"/>
    <cellStyle name="Normal 4 2 2 78" xfId="6193" xr:uid="{00000000-0005-0000-0000-000029180000}"/>
    <cellStyle name="Normal 4 2 2 79" xfId="6194" xr:uid="{00000000-0005-0000-0000-00002A180000}"/>
    <cellStyle name="Normal 4 2 2 8" xfId="6195" xr:uid="{00000000-0005-0000-0000-00002B180000}"/>
    <cellStyle name="Normal 4 2 2 80" xfId="6196" xr:uid="{00000000-0005-0000-0000-00002C180000}"/>
    <cellStyle name="Normal 4 2 2 81" xfId="6197" xr:uid="{00000000-0005-0000-0000-00002D180000}"/>
    <cellStyle name="Normal 4 2 2 82" xfId="6198" xr:uid="{00000000-0005-0000-0000-00002E180000}"/>
    <cellStyle name="Normal 4 2 2 83" xfId="6199" xr:uid="{00000000-0005-0000-0000-00002F180000}"/>
    <cellStyle name="Normal 4 2 2 84" xfId="6200" xr:uid="{00000000-0005-0000-0000-000030180000}"/>
    <cellStyle name="Normal 4 2 2 85" xfId="6201" xr:uid="{00000000-0005-0000-0000-000031180000}"/>
    <cellStyle name="Normal 4 2 2 86" xfId="6202" xr:uid="{00000000-0005-0000-0000-000032180000}"/>
    <cellStyle name="Normal 4 2 2 87" xfId="6203" xr:uid="{00000000-0005-0000-0000-000033180000}"/>
    <cellStyle name="Normal 4 2 2 88" xfId="6204" xr:uid="{00000000-0005-0000-0000-000034180000}"/>
    <cellStyle name="Normal 4 2 2 89" xfId="6205" xr:uid="{00000000-0005-0000-0000-000035180000}"/>
    <cellStyle name="Normal 4 2 2 9" xfId="6206" xr:uid="{00000000-0005-0000-0000-000036180000}"/>
    <cellStyle name="Normal 4 2 2 90" xfId="6207" xr:uid="{00000000-0005-0000-0000-000037180000}"/>
    <cellStyle name="Normal 4 2 2 91" xfId="6208" xr:uid="{00000000-0005-0000-0000-000038180000}"/>
    <cellStyle name="Normal 4 2 2 92" xfId="6209" xr:uid="{00000000-0005-0000-0000-000039180000}"/>
    <cellStyle name="Normal 4 2 2 93" xfId="6210" xr:uid="{00000000-0005-0000-0000-00003A180000}"/>
    <cellStyle name="Normal 4 2 2 94" xfId="6211" xr:uid="{00000000-0005-0000-0000-00003B180000}"/>
    <cellStyle name="Normal 4 2 2 95" xfId="6212" xr:uid="{00000000-0005-0000-0000-00003C180000}"/>
    <cellStyle name="Normal 4 2 2 96" xfId="6213" xr:uid="{00000000-0005-0000-0000-00003D180000}"/>
    <cellStyle name="Normal 4 2 2 97" xfId="6214" xr:uid="{00000000-0005-0000-0000-00003E180000}"/>
    <cellStyle name="Normal 4 2 2 98" xfId="6215" xr:uid="{00000000-0005-0000-0000-00003F180000}"/>
    <cellStyle name="Normal 4 2 2 99" xfId="6216" xr:uid="{00000000-0005-0000-0000-000040180000}"/>
    <cellStyle name="Normal 4 2 20" xfId="6217" xr:uid="{00000000-0005-0000-0000-000041180000}"/>
    <cellStyle name="Normal 4 2 21" xfId="6218" xr:uid="{00000000-0005-0000-0000-000042180000}"/>
    <cellStyle name="Normal 4 2 22" xfId="6219" xr:uid="{00000000-0005-0000-0000-000043180000}"/>
    <cellStyle name="Normal 4 2 23" xfId="6220" xr:uid="{00000000-0005-0000-0000-000044180000}"/>
    <cellStyle name="Normal 4 2 24" xfId="6221" xr:uid="{00000000-0005-0000-0000-000045180000}"/>
    <cellStyle name="Normal 4 2 25" xfId="6222" xr:uid="{00000000-0005-0000-0000-000046180000}"/>
    <cellStyle name="Normal 4 2 26" xfId="6223" xr:uid="{00000000-0005-0000-0000-000047180000}"/>
    <cellStyle name="Normal 4 2 27" xfId="6224" xr:uid="{00000000-0005-0000-0000-000048180000}"/>
    <cellStyle name="Normal 4 2 28" xfId="6225" xr:uid="{00000000-0005-0000-0000-000049180000}"/>
    <cellStyle name="Normal 4 2 29" xfId="6226" xr:uid="{00000000-0005-0000-0000-00004A180000}"/>
    <cellStyle name="Normal 4 2 3" xfId="6227" xr:uid="{00000000-0005-0000-0000-00004B180000}"/>
    <cellStyle name="Normal 4 2 3 2" xfId="6228" xr:uid="{00000000-0005-0000-0000-00004C180000}"/>
    <cellStyle name="Normal 4 2 3 3" xfId="6229" xr:uid="{00000000-0005-0000-0000-00004D180000}"/>
    <cellStyle name="Normal 4 2 3 42" xfId="6230" xr:uid="{00000000-0005-0000-0000-00004E180000}"/>
    <cellStyle name="Normal 4 2 30" xfId="6231" xr:uid="{00000000-0005-0000-0000-00004F180000}"/>
    <cellStyle name="Normal 4 2 31" xfId="6232" xr:uid="{00000000-0005-0000-0000-000050180000}"/>
    <cellStyle name="Normal 4 2 32" xfId="6233" xr:uid="{00000000-0005-0000-0000-000051180000}"/>
    <cellStyle name="Normal 4 2 33" xfId="6234" xr:uid="{00000000-0005-0000-0000-000052180000}"/>
    <cellStyle name="Normal 4 2 34" xfId="6235" xr:uid="{00000000-0005-0000-0000-000053180000}"/>
    <cellStyle name="Normal 4 2 35" xfId="6236" xr:uid="{00000000-0005-0000-0000-000054180000}"/>
    <cellStyle name="Normal 4 2 36" xfId="6237" xr:uid="{00000000-0005-0000-0000-000055180000}"/>
    <cellStyle name="Normal 4 2 37" xfId="6238" xr:uid="{00000000-0005-0000-0000-000056180000}"/>
    <cellStyle name="Normal 4 2 38" xfId="6239" xr:uid="{00000000-0005-0000-0000-000057180000}"/>
    <cellStyle name="Normal 4 2 39" xfId="6240" xr:uid="{00000000-0005-0000-0000-000058180000}"/>
    <cellStyle name="Normal 4 2 4" xfId="6241" xr:uid="{00000000-0005-0000-0000-000059180000}"/>
    <cellStyle name="Normal 4 2 4 2" xfId="6242" xr:uid="{00000000-0005-0000-0000-00005A180000}"/>
    <cellStyle name="Normal 4 2 4 3" xfId="6243" xr:uid="{00000000-0005-0000-0000-00005B180000}"/>
    <cellStyle name="Normal 4 2 4 42" xfId="6244" xr:uid="{00000000-0005-0000-0000-00005C180000}"/>
    <cellStyle name="Normal 4 2 40" xfId="6245" xr:uid="{00000000-0005-0000-0000-00005D180000}"/>
    <cellStyle name="Normal 4 2 41" xfId="6246" xr:uid="{00000000-0005-0000-0000-00005E180000}"/>
    <cellStyle name="Normal 4 2 42" xfId="6247" xr:uid="{00000000-0005-0000-0000-00005F180000}"/>
    <cellStyle name="Normal 4 2 43" xfId="6248" xr:uid="{00000000-0005-0000-0000-000060180000}"/>
    <cellStyle name="Normal 4 2 44" xfId="6249" xr:uid="{00000000-0005-0000-0000-000061180000}"/>
    <cellStyle name="Normal 4 2 45" xfId="6250" xr:uid="{00000000-0005-0000-0000-000062180000}"/>
    <cellStyle name="Normal 4 2 46" xfId="6251" xr:uid="{00000000-0005-0000-0000-000063180000}"/>
    <cellStyle name="Normal 4 2 47" xfId="6252" xr:uid="{00000000-0005-0000-0000-000064180000}"/>
    <cellStyle name="Normal 4 2 48" xfId="6253" xr:uid="{00000000-0005-0000-0000-000065180000}"/>
    <cellStyle name="Normal 4 2 49" xfId="6254" xr:uid="{00000000-0005-0000-0000-000066180000}"/>
    <cellStyle name="Normal 4 2 5" xfId="6255" xr:uid="{00000000-0005-0000-0000-000067180000}"/>
    <cellStyle name="Normal 4 2 5 2" xfId="6256" xr:uid="{00000000-0005-0000-0000-000068180000}"/>
    <cellStyle name="Normal 4 2 5 3" xfId="6257" xr:uid="{00000000-0005-0000-0000-000069180000}"/>
    <cellStyle name="Normal 4 2 5 42" xfId="6258" xr:uid="{00000000-0005-0000-0000-00006A180000}"/>
    <cellStyle name="Normal 4 2 50" xfId="6259" xr:uid="{00000000-0005-0000-0000-00006B180000}"/>
    <cellStyle name="Normal 4 2 51" xfId="6260" xr:uid="{00000000-0005-0000-0000-00006C180000}"/>
    <cellStyle name="Normal 4 2 52" xfId="6261" xr:uid="{00000000-0005-0000-0000-00006D180000}"/>
    <cellStyle name="Normal 4 2 53" xfId="6262" xr:uid="{00000000-0005-0000-0000-00006E180000}"/>
    <cellStyle name="Normal 4 2 54" xfId="6263" xr:uid="{00000000-0005-0000-0000-00006F180000}"/>
    <cellStyle name="Normal 4 2 55" xfId="6264" xr:uid="{00000000-0005-0000-0000-000070180000}"/>
    <cellStyle name="Normal 4 2 56" xfId="6265" xr:uid="{00000000-0005-0000-0000-000071180000}"/>
    <cellStyle name="Normal 4 2 57" xfId="6266" xr:uid="{00000000-0005-0000-0000-000072180000}"/>
    <cellStyle name="Normal 4 2 58" xfId="6267" xr:uid="{00000000-0005-0000-0000-000073180000}"/>
    <cellStyle name="Normal 4 2 59" xfId="6268" xr:uid="{00000000-0005-0000-0000-000074180000}"/>
    <cellStyle name="Normal 4 2 6" xfId="6269" xr:uid="{00000000-0005-0000-0000-000075180000}"/>
    <cellStyle name="Normal 4 2 6 2" xfId="6270" xr:uid="{00000000-0005-0000-0000-000076180000}"/>
    <cellStyle name="Normal 4 2 6 3" xfId="6271" xr:uid="{00000000-0005-0000-0000-000077180000}"/>
    <cellStyle name="Normal 4 2 6 42" xfId="6272" xr:uid="{00000000-0005-0000-0000-000078180000}"/>
    <cellStyle name="Normal 4 2 60" xfId="6273" xr:uid="{00000000-0005-0000-0000-000079180000}"/>
    <cellStyle name="Normal 4 2 61" xfId="6274" xr:uid="{00000000-0005-0000-0000-00007A180000}"/>
    <cellStyle name="Normal 4 2 62" xfId="6275" xr:uid="{00000000-0005-0000-0000-00007B180000}"/>
    <cellStyle name="Normal 4 2 63" xfId="6276" xr:uid="{00000000-0005-0000-0000-00007C180000}"/>
    <cellStyle name="Normal 4 2 64" xfId="6277" xr:uid="{00000000-0005-0000-0000-00007D180000}"/>
    <cellStyle name="Normal 4 2 65" xfId="6278" xr:uid="{00000000-0005-0000-0000-00007E180000}"/>
    <cellStyle name="Normal 4 2 66" xfId="6279" xr:uid="{00000000-0005-0000-0000-00007F180000}"/>
    <cellStyle name="Normal 4 2 67" xfId="6280" xr:uid="{00000000-0005-0000-0000-000080180000}"/>
    <cellStyle name="Normal 4 2 68" xfId="6281" xr:uid="{00000000-0005-0000-0000-000081180000}"/>
    <cellStyle name="Normal 4 2 69" xfId="6282" xr:uid="{00000000-0005-0000-0000-000082180000}"/>
    <cellStyle name="Normal 4 2 7" xfId="6283" xr:uid="{00000000-0005-0000-0000-000083180000}"/>
    <cellStyle name="Normal 4 2 7 2" xfId="6284" xr:uid="{00000000-0005-0000-0000-000084180000}"/>
    <cellStyle name="Normal 4 2 7 3" xfId="6285" xr:uid="{00000000-0005-0000-0000-000085180000}"/>
    <cellStyle name="Normal 4 2 7 42" xfId="6286" xr:uid="{00000000-0005-0000-0000-000086180000}"/>
    <cellStyle name="Normal 4 2 70" xfId="6287" xr:uid="{00000000-0005-0000-0000-000087180000}"/>
    <cellStyle name="Normal 4 2 71" xfId="6288" xr:uid="{00000000-0005-0000-0000-000088180000}"/>
    <cellStyle name="Normal 4 2 72" xfId="6289" xr:uid="{00000000-0005-0000-0000-000089180000}"/>
    <cellStyle name="Normal 4 2 73" xfId="6290" xr:uid="{00000000-0005-0000-0000-00008A180000}"/>
    <cellStyle name="Normal 4 2 74" xfId="6291" xr:uid="{00000000-0005-0000-0000-00008B180000}"/>
    <cellStyle name="Normal 4 2 75" xfId="6292" xr:uid="{00000000-0005-0000-0000-00008C180000}"/>
    <cellStyle name="Normal 4 2 76" xfId="6293" xr:uid="{00000000-0005-0000-0000-00008D180000}"/>
    <cellStyle name="Normal 4 2 77" xfId="6294" xr:uid="{00000000-0005-0000-0000-00008E180000}"/>
    <cellStyle name="Normal 4 2 78" xfId="6295" xr:uid="{00000000-0005-0000-0000-00008F180000}"/>
    <cellStyle name="Normal 4 2 79" xfId="6296" xr:uid="{00000000-0005-0000-0000-000090180000}"/>
    <cellStyle name="Normal 4 2 8" xfId="6297" xr:uid="{00000000-0005-0000-0000-000091180000}"/>
    <cellStyle name="Normal 4 2 8 2" xfId="6298" xr:uid="{00000000-0005-0000-0000-000092180000}"/>
    <cellStyle name="Normal 4 2 8 3" xfId="6299" xr:uid="{00000000-0005-0000-0000-000093180000}"/>
    <cellStyle name="Normal 4 2 8 42" xfId="6300" xr:uid="{00000000-0005-0000-0000-000094180000}"/>
    <cellStyle name="Normal 4 2 80" xfId="6301" xr:uid="{00000000-0005-0000-0000-000095180000}"/>
    <cellStyle name="Normal 4 2 81" xfId="6302" xr:uid="{00000000-0005-0000-0000-000096180000}"/>
    <cellStyle name="Normal 4 2 82" xfId="6303" xr:uid="{00000000-0005-0000-0000-000097180000}"/>
    <cellStyle name="Normal 4 2 83" xfId="6304" xr:uid="{00000000-0005-0000-0000-000098180000}"/>
    <cellStyle name="Normal 4 2 84" xfId="6305" xr:uid="{00000000-0005-0000-0000-000099180000}"/>
    <cellStyle name="Normal 4 2 85" xfId="6306" xr:uid="{00000000-0005-0000-0000-00009A180000}"/>
    <cellStyle name="Normal 4 2 86" xfId="6307" xr:uid="{00000000-0005-0000-0000-00009B180000}"/>
    <cellStyle name="Normal 4 2 87" xfId="6308" xr:uid="{00000000-0005-0000-0000-00009C180000}"/>
    <cellStyle name="Normal 4 2 88" xfId="6309" xr:uid="{00000000-0005-0000-0000-00009D180000}"/>
    <cellStyle name="Normal 4 2 89" xfId="6310" xr:uid="{00000000-0005-0000-0000-00009E180000}"/>
    <cellStyle name="Normal 4 2 9" xfId="6311" xr:uid="{00000000-0005-0000-0000-00009F180000}"/>
    <cellStyle name="Normal 4 2 9 2" xfId="6312" xr:uid="{00000000-0005-0000-0000-0000A0180000}"/>
    <cellStyle name="Normal 4 2 9 3" xfId="6313" xr:uid="{00000000-0005-0000-0000-0000A1180000}"/>
    <cellStyle name="Normal 4 2 9 42" xfId="6314" xr:uid="{00000000-0005-0000-0000-0000A2180000}"/>
    <cellStyle name="Normal 4 2 90" xfId="6315" xr:uid="{00000000-0005-0000-0000-0000A3180000}"/>
    <cellStyle name="Normal 4 2 91" xfId="6316" xr:uid="{00000000-0005-0000-0000-0000A4180000}"/>
    <cellStyle name="Normal 4 2 92" xfId="6317" xr:uid="{00000000-0005-0000-0000-0000A5180000}"/>
    <cellStyle name="Normal 4 2 93" xfId="6318" xr:uid="{00000000-0005-0000-0000-0000A6180000}"/>
    <cellStyle name="Normal 4 2 94" xfId="6319" xr:uid="{00000000-0005-0000-0000-0000A7180000}"/>
    <cellStyle name="Normal 4 2 95" xfId="6320" xr:uid="{00000000-0005-0000-0000-0000A8180000}"/>
    <cellStyle name="Normal 4 2 96" xfId="6321" xr:uid="{00000000-0005-0000-0000-0000A9180000}"/>
    <cellStyle name="Normal 4 2 97" xfId="6322" xr:uid="{00000000-0005-0000-0000-0000AA180000}"/>
    <cellStyle name="Normal 4 2 98" xfId="6323" xr:uid="{00000000-0005-0000-0000-0000AB180000}"/>
    <cellStyle name="Normal 4 2 99" xfId="6324" xr:uid="{00000000-0005-0000-0000-0000AC180000}"/>
    <cellStyle name="Normal 4 20" xfId="6325" xr:uid="{00000000-0005-0000-0000-0000AD180000}"/>
    <cellStyle name="Normal 4 20 2" xfId="6326" xr:uid="{00000000-0005-0000-0000-0000AE180000}"/>
    <cellStyle name="Normal 4 20 3" xfId="6327" xr:uid="{00000000-0005-0000-0000-0000AF180000}"/>
    <cellStyle name="Normal 4 20 42" xfId="6328" xr:uid="{00000000-0005-0000-0000-0000B0180000}"/>
    <cellStyle name="Normal 4 200" xfId="6329" xr:uid="{00000000-0005-0000-0000-0000B1180000}"/>
    <cellStyle name="Normal 4 201" xfId="6330" xr:uid="{00000000-0005-0000-0000-0000B2180000}"/>
    <cellStyle name="Normal 4 202" xfId="6331" xr:uid="{00000000-0005-0000-0000-0000B3180000}"/>
    <cellStyle name="Normal 4 203" xfId="6332" xr:uid="{00000000-0005-0000-0000-0000B4180000}"/>
    <cellStyle name="Normal 4 204" xfId="6333" xr:uid="{00000000-0005-0000-0000-0000B5180000}"/>
    <cellStyle name="Normal 4 205" xfId="6334" xr:uid="{00000000-0005-0000-0000-0000B6180000}"/>
    <cellStyle name="Normal 4 206" xfId="6335" xr:uid="{00000000-0005-0000-0000-0000B7180000}"/>
    <cellStyle name="Normal 4 207" xfId="6336" xr:uid="{00000000-0005-0000-0000-0000B8180000}"/>
    <cellStyle name="Normal 4 208" xfId="6337" xr:uid="{00000000-0005-0000-0000-0000B9180000}"/>
    <cellStyle name="Normal 4 209" xfId="6338" xr:uid="{00000000-0005-0000-0000-0000BA180000}"/>
    <cellStyle name="Normal 4 21" xfId="6339" xr:uid="{00000000-0005-0000-0000-0000BB180000}"/>
    <cellStyle name="Normal 4 21 2" xfId="6340" xr:uid="{00000000-0005-0000-0000-0000BC180000}"/>
    <cellStyle name="Normal 4 21 3" xfId="6341" xr:uid="{00000000-0005-0000-0000-0000BD180000}"/>
    <cellStyle name="Normal 4 21 42" xfId="6342" xr:uid="{00000000-0005-0000-0000-0000BE180000}"/>
    <cellStyle name="Normal 4 210" xfId="6343" xr:uid="{00000000-0005-0000-0000-0000BF180000}"/>
    <cellStyle name="Normal 4 211" xfId="6344" xr:uid="{00000000-0005-0000-0000-0000C0180000}"/>
    <cellStyle name="Normal 4 212" xfId="6345" xr:uid="{00000000-0005-0000-0000-0000C1180000}"/>
    <cellStyle name="Normal 4 213" xfId="6346" xr:uid="{00000000-0005-0000-0000-0000C2180000}"/>
    <cellStyle name="Normal 4 214" xfId="6347" xr:uid="{00000000-0005-0000-0000-0000C3180000}"/>
    <cellStyle name="Normal 4 215" xfId="6348" xr:uid="{00000000-0005-0000-0000-0000C4180000}"/>
    <cellStyle name="Normal 4 216" xfId="6349" xr:uid="{00000000-0005-0000-0000-0000C5180000}"/>
    <cellStyle name="Normal 4 217" xfId="6350" xr:uid="{00000000-0005-0000-0000-0000C6180000}"/>
    <cellStyle name="Normal 4 218" xfId="6351" xr:uid="{00000000-0005-0000-0000-0000C7180000}"/>
    <cellStyle name="Normal 4 219" xfId="6352" xr:uid="{00000000-0005-0000-0000-0000C8180000}"/>
    <cellStyle name="Normal 4 22" xfId="6353" xr:uid="{00000000-0005-0000-0000-0000C9180000}"/>
    <cellStyle name="Normal 4 22 2" xfId="6354" xr:uid="{00000000-0005-0000-0000-0000CA180000}"/>
    <cellStyle name="Normal 4 22 3" xfId="6355" xr:uid="{00000000-0005-0000-0000-0000CB180000}"/>
    <cellStyle name="Normal 4 22 42" xfId="6356" xr:uid="{00000000-0005-0000-0000-0000CC180000}"/>
    <cellStyle name="Normal 4 220" xfId="6357" xr:uid="{00000000-0005-0000-0000-0000CD180000}"/>
    <cellStyle name="Normal 4 221" xfId="6358" xr:uid="{00000000-0005-0000-0000-0000CE180000}"/>
    <cellStyle name="Normal 4 222" xfId="6359" xr:uid="{00000000-0005-0000-0000-0000CF180000}"/>
    <cellStyle name="Normal 4 223" xfId="6360" xr:uid="{00000000-0005-0000-0000-0000D0180000}"/>
    <cellStyle name="Normal 4 224" xfId="6361" xr:uid="{00000000-0005-0000-0000-0000D1180000}"/>
    <cellStyle name="Normal 4 225" xfId="6362" xr:uid="{00000000-0005-0000-0000-0000D2180000}"/>
    <cellStyle name="Normal 4 226" xfId="6363" xr:uid="{00000000-0005-0000-0000-0000D3180000}"/>
    <cellStyle name="Normal 4 227" xfId="6364" xr:uid="{00000000-0005-0000-0000-0000D4180000}"/>
    <cellStyle name="Normal 4 228" xfId="6365" xr:uid="{00000000-0005-0000-0000-0000D5180000}"/>
    <cellStyle name="Normal 4 229" xfId="6366" xr:uid="{00000000-0005-0000-0000-0000D6180000}"/>
    <cellStyle name="Normal 4 23" xfId="6367" xr:uid="{00000000-0005-0000-0000-0000D7180000}"/>
    <cellStyle name="Normal 4 23 2" xfId="6368" xr:uid="{00000000-0005-0000-0000-0000D8180000}"/>
    <cellStyle name="Normal 4 23 3" xfId="6369" xr:uid="{00000000-0005-0000-0000-0000D9180000}"/>
    <cellStyle name="Normal 4 23 42" xfId="6370" xr:uid="{00000000-0005-0000-0000-0000DA180000}"/>
    <cellStyle name="Normal 4 230" xfId="6371" xr:uid="{00000000-0005-0000-0000-0000DB180000}"/>
    <cellStyle name="Normal 4 231" xfId="6372" xr:uid="{00000000-0005-0000-0000-0000DC180000}"/>
    <cellStyle name="Normal 4 232" xfId="6373" xr:uid="{00000000-0005-0000-0000-0000DD180000}"/>
    <cellStyle name="Normal 4 233" xfId="6374" xr:uid="{00000000-0005-0000-0000-0000DE180000}"/>
    <cellStyle name="Normal 4 234" xfId="6375" xr:uid="{00000000-0005-0000-0000-0000DF180000}"/>
    <cellStyle name="Normal 4 235" xfId="6376" xr:uid="{00000000-0005-0000-0000-0000E0180000}"/>
    <cellStyle name="Normal 4 236" xfId="6377" xr:uid="{00000000-0005-0000-0000-0000E1180000}"/>
    <cellStyle name="Normal 4 237" xfId="6378" xr:uid="{00000000-0005-0000-0000-0000E2180000}"/>
    <cellStyle name="Normal 4 24" xfId="6379" xr:uid="{00000000-0005-0000-0000-0000E3180000}"/>
    <cellStyle name="Normal 4 24 2" xfId="6380" xr:uid="{00000000-0005-0000-0000-0000E4180000}"/>
    <cellStyle name="Normal 4 24 3" xfId="6381" xr:uid="{00000000-0005-0000-0000-0000E5180000}"/>
    <cellStyle name="Normal 4 24 42" xfId="6382" xr:uid="{00000000-0005-0000-0000-0000E6180000}"/>
    <cellStyle name="Normal 4 25" xfId="6383" xr:uid="{00000000-0005-0000-0000-0000E7180000}"/>
    <cellStyle name="Normal 4 25 2" xfId="6384" xr:uid="{00000000-0005-0000-0000-0000E8180000}"/>
    <cellStyle name="Normal 4 25 3" xfId="6385" xr:uid="{00000000-0005-0000-0000-0000E9180000}"/>
    <cellStyle name="Normal 4 25 42" xfId="6386" xr:uid="{00000000-0005-0000-0000-0000EA180000}"/>
    <cellStyle name="Normal 4 26" xfId="6387" xr:uid="{00000000-0005-0000-0000-0000EB180000}"/>
    <cellStyle name="Normal 4 26 2" xfId="6388" xr:uid="{00000000-0005-0000-0000-0000EC180000}"/>
    <cellStyle name="Normal 4 26 3" xfId="6389" xr:uid="{00000000-0005-0000-0000-0000ED180000}"/>
    <cellStyle name="Normal 4 26 42" xfId="6390" xr:uid="{00000000-0005-0000-0000-0000EE180000}"/>
    <cellStyle name="Normal 4 27" xfId="6391" xr:uid="{00000000-0005-0000-0000-0000EF180000}"/>
    <cellStyle name="Normal 4 27 2" xfId="6392" xr:uid="{00000000-0005-0000-0000-0000F0180000}"/>
    <cellStyle name="Normal 4 27 3" xfId="6393" xr:uid="{00000000-0005-0000-0000-0000F1180000}"/>
    <cellStyle name="Normal 4 27 42" xfId="6394" xr:uid="{00000000-0005-0000-0000-0000F2180000}"/>
    <cellStyle name="Normal 4 28" xfId="6395" xr:uid="{00000000-0005-0000-0000-0000F3180000}"/>
    <cellStyle name="Normal 4 28 2" xfId="6396" xr:uid="{00000000-0005-0000-0000-0000F4180000}"/>
    <cellStyle name="Normal 4 28 3" xfId="6397" xr:uid="{00000000-0005-0000-0000-0000F5180000}"/>
    <cellStyle name="Normal 4 28 42" xfId="6398" xr:uid="{00000000-0005-0000-0000-0000F6180000}"/>
    <cellStyle name="Normal 4 29" xfId="6399" xr:uid="{00000000-0005-0000-0000-0000F7180000}"/>
    <cellStyle name="Normal 4 29 2" xfId="6400" xr:uid="{00000000-0005-0000-0000-0000F8180000}"/>
    <cellStyle name="Normal 4 29 3" xfId="6401" xr:uid="{00000000-0005-0000-0000-0000F9180000}"/>
    <cellStyle name="Normal 4 29 42" xfId="6402" xr:uid="{00000000-0005-0000-0000-0000FA180000}"/>
    <cellStyle name="Normal 4 3" xfId="16" xr:uid="{00000000-0005-0000-0000-0000FB180000}"/>
    <cellStyle name="Normal 4 3 2" xfId="6403" xr:uid="{00000000-0005-0000-0000-0000FC180000}"/>
    <cellStyle name="Normal 4 3 3" xfId="6404" xr:uid="{00000000-0005-0000-0000-0000FD180000}"/>
    <cellStyle name="Normal 4 3 42" xfId="6405" xr:uid="{00000000-0005-0000-0000-0000FE180000}"/>
    <cellStyle name="Normal 4 30" xfId="6406" xr:uid="{00000000-0005-0000-0000-0000FF180000}"/>
    <cellStyle name="Normal 4 30 2" xfId="6407" xr:uid="{00000000-0005-0000-0000-000000190000}"/>
    <cellStyle name="Normal 4 30 3" xfId="6408" xr:uid="{00000000-0005-0000-0000-000001190000}"/>
    <cellStyle name="Normal 4 30 42" xfId="6409" xr:uid="{00000000-0005-0000-0000-000002190000}"/>
    <cellStyle name="Normal 4 31" xfId="6410" xr:uid="{00000000-0005-0000-0000-000003190000}"/>
    <cellStyle name="Normal 4 31 2" xfId="6411" xr:uid="{00000000-0005-0000-0000-000004190000}"/>
    <cellStyle name="Normal 4 31 3" xfId="6412" xr:uid="{00000000-0005-0000-0000-000005190000}"/>
    <cellStyle name="Normal 4 31 42" xfId="6413" xr:uid="{00000000-0005-0000-0000-000006190000}"/>
    <cellStyle name="Normal 4 32" xfId="6414" xr:uid="{00000000-0005-0000-0000-000007190000}"/>
    <cellStyle name="Normal 4 32 2" xfId="6415" xr:uid="{00000000-0005-0000-0000-000008190000}"/>
    <cellStyle name="Normal 4 32 3" xfId="6416" xr:uid="{00000000-0005-0000-0000-000009190000}"/>
    <cellStyle name="Normal 4 32 42" xfId="6417" xr:uid="{00000000-0005-0000-0000-00000A190000}"/>
    <cellStyle name="Normal 4 33" xfId="6418" xr:uid="{00000000-0005-0000-0000-00000B190000}"/>
    <cellStyle name="Normal 4 33 2" xfId="6419" xr:uid="{00000000-0005-0000-0000-00000C190000}"/>
    <cellStyle name="Normal 4 33 3" xfId="6420" xr:uid="{00000000-0005-0000-0000-00000D190000}"/>
    <cellStyle name="Normal 4 33 42" xfId="6421" xr:uid="{00000000-0005-0000-0000-00000E190000}"/>
    <cellStyle name="Normal 4 34" xfId="6422" xr:uid="{00000000-0005-0000-0000-00000F190000}"/>
    <cellStyle name="Normal 4 34 2" xfId="6423" xr:uid="{00000000-0005-0000-0000-000010190000}"/>
    <cellStyle name="Normal 4 34 3" xfId="6424" xr:uid="{00000000-0005-0000-0000-000011190000}"/>
    <cellStyle name="Normal 4 34 42" xfId="6425" xr:uid="{00000000-0005-0000-0000-000012190000}"/>
    <cellStyle name="Normal 4 35" xfId="6426" xr:uid="{00000000-0005-0000-0000-000013190000}"/>
    <cellStyle name="Normal 4 35 2" xfId="6427" xr:uid="{00000000-0005-0000-0000-000014190000}"/>
    <cellStyle name="Normal 4 35 3" xfId="6428" xr:uid="{00000000-0005-0000-0000-000015190000}"/>
    <cellStyle name="Normal 4 35 42" xfId="6429" xr:uid="{00000000-0005-0000-0000-000016190000}"/>
    <cellStyle name="Normal 4 36" xfId="6430" xr:uid="{00000000-0005-0000-0000-000017190000}"/>
    <cellStyle name="Normal 4 36 2" xfId="6431" xr:uid="{00000000-0005-0000-0000-000018190000}"/>
    <cellStyle name="Normal 4 36 3" xfId="6432" xr:uid="{00000000-0005-0000-0000-000019190000}"/>
    <cellStyle name="Normal 4 36 42" xfId="6433" xr:uid="{00000000-0005-0000-0000-00001A190000}"/>
    <cellStyle name="Normal 4 37" xfId="6434" xr:uid="{00000000-0005-0000-0000-00001B190000}"/>
    <cellStyle name="Normal 4 37 2" xfId="6435" xr:uid="{00000000-0005-0000-0000-00001C190000}"/>
    <cellStyle name="Normal 4 37 3" xfId="6436" xr:uid="{00000000-0005-0000-0000-00001D190000}"/>
    <cellStyle name="Normal 4 37 42" xfId="6437" xr:uid="{00000000-0005-0000-0000-00001E190000}"/>
    <cellStyle name="Normal 4 38" xfId="6438" xr:uid="{00000000-0005-0000-0000-00001F190000}"/>
    <cellStyle name="Normal 4 38 2" xfId="6439" xr:uid="{00000000-0005-0000-0000-000020190000}"/>
    <cellStyle name="Normal 4 38 3" xfId="6440" xr:uid="{00000000-0005-0000-0000-000021190000}"/>
    <cellStyle name="Normal 4 38 42" xfId="6441" xr:uid="{00000000-0005-0000-0000-000022190000}"/>
    <cellStyle name="Normal 4 39" xfId="6442" xr:uid="{00000000-0005-0000-0000-000023190000}"/>
    <cellStyle name="Normal 4 39 28" xfId="6443" xr:uid="{00000000-0005-0000-0000-000024190000}"/>
    <cellStyle name="Normal 4 4" xfId="6444" xr:uid="{00000000-0005-0000-0000-000025190000}"/>
    <cellStyle name="Normal 4 4 10" xfId="6445" xr:uid="{00000000-0005-0000-0000-000026190000}"/>
    <cellStyle name="Normal 4 4 100" xfId="6446" xr:uid="{00000000-0005-0000-0000-000027190000}"/>
    <cellStyle name="Normal 4 4 101" xfId="6447" xr:uid="{00000000-0005-0000-0000-000028190000}"/>
    <cellStyle name="Normal 4 4 102" xfId="6448" xr:uid="{00000000-0005-0000-0000-000029190000}"/>
    <cellStyle name="Normal 4 4 103" xfId="6449" xr:uid="{00000000-0005-0000-0000-00002A190000}"/>
    <cellStyle name="Normal 4 4 104" xfId="6450" xr:uid="{00000000-0005-0000-0000-00002B190000}"/>
    <cellStyle name="Normal 4 4 105" xfId="6451" xr:uid="{00000000-0005-0000-0000-00002C190000}"/>
    <cellStyle name="Normal 4 4 106" xfId="6452" xr:uid="{00000000-0005-0000-0000-00002D190000}"/>
    <cellStyle name="Normal 4 4 107" xfId="6453" xr:uid="{00000000-0005-0000-0000-00002E190000}"/>
    <cellStyle name="Normal 4 4 108" xfId="6454" xr:uid="{00000000-0005-0000-0000-00002F190000}"/>
    <cellStyle name="Normal 4 4 109" xfId="6455" xr:uid="{00000000-0005-0000-0000-000030190000}"/>
    <cellStyle name="Normal 4 4 11" xfId="6456" xr:uid="{00000000-0005-0000-0000-000031190000}"/>
    <cellStyle name="Normal 4 4 110" xfId="6457" xr:uid="{00000000-0005-0000-0000-000032190000}"/>
    <cellStyle name="Normal 4 4 111" xfId="6458" xr:uid="{00000000-0005-0000-0000-000033190000}"/>
    <cellStyle name="Normal 4 4 112" xfId="6459" xr:uid="{00000000-0005-0000-0000-000034190000}"/>
    <cellStyle name="Normal 4 4 113" xfId="6460" xr:uid="{00000000-0005-0000-0000-000035190000}"/>
    <cellStyle name="Normal 4 4 114" xfId="6461" xr:uid="{00000000-0005-0000-0000-000036190000}"/>
    <cellStyle name="Normal 4 4 115" xfId="6462" xr:uid="{00000000-0005-0000-0000-000037190000}"/>
    <cellStyle name="Normal 4 4 116" xfId="6463" xr:uid="{00000000-0005-0000-0000-000038190000}"/>
    <cellStyle name="Normal 4 4 117" xfId="6464" xr:uid="{00000000-0005-0000-0000-000039190000}"/>
    <cellStyle name="Normal 4 4 118" xfId="6465" xr:uid="{00000000-0005-0000-0000-00003A190000}"/>
    <cellStyle name="Normal 4 4 119" xfId="6466" xr:uid="{00000000-0005-0000-0000-00003B190000}"/>
    <cellStyle name="Normal 4 4 12" xfId="6467" xr:uid="{00000000-0005-0000-0000-00003C190000}"/>
    <cellStyle name="Normal 4 4 120" xfId="6468" xr:uid="{00000000-0005-0000-0000-00003D190000}"/>
    <cellStyle name="Normal 4 4 121" xfId="6469" xr:uid="{00000000-0005-0000-0000-00003E190000}"/>
    <cellStyle name="Normal 4 4 122" xfId="6470" xr:uid="{00000000-0005-0000-0000-00003F190000}"/>
    <cellStyle name="Normal 4 4 123" xfId="6471" xr:uid="{00000000-0005-0000-0000-000040190000}"/>
    <cellStyle name="Normal 4 4 124" xfId="6472" xr:uid="{00000000-0005-0000-0000-000041190000}"/>
    <cellStyle name="Normal 4 4 125" xfId="6473" xr:uid="{00000000-0005-0000-0000-000042190000}"/>
    <cellStyle name="Normal 4 4 126" xfId="6474" xr:uid="{00000000-0005-0000-0000-000043190000}"/>
    <cellStyle name="Normal 4 4 127" xfId="6475" xr:uid="{00000000-0005-0000-0000-000044190000}"/>
    <cellStyle name="Normal 4 4 128" xfId="6476" xr:uid="{00000000-0005-0000-0000-000045190000}"/>
    <cellStyle name="Normal 4 4 129" xfId="6477" xr:uid="{00000000-0005-0000-0000-000046190000}"/>
    <cellStyle name="Normal 4 4 13" xfId="6478" xr:uid="{00000000-0005-0000-0000-000047190000}"/>
    <cellStyle name="Normal 4 4 130" xfId="6479" xr:uid="{00000000-0005-0000-0000-000048190000}"/>
    <cellStyle name="Normal 4 4 131" xfId="6480" xr:uid="{00000000-0005-0000-0000-000049190000}"/>
    <cellStyle name="Normal 4 4 132" xfId="6481" xr:uid="{00000000-0005-0000-0000-00004A190000}"/>
    <cellStyle name="Normal 4 4 133" xfId="6482" xr:uid="{00000000-0005-0000-0000-00004B190000}"/>
    <cellStyle name="Normal 4 4 134" xfId="6483" xr:uid="{00000000-0005-0000-0000-00004C190000}"/>
    <cellStyle name="Normal 4 4 135" xfId="6484" xr:uid="{00000000-0005-0000-0000-00004D190000}"/>
    <cellStyle name="Normal 4 4 136" xfId="6485" xr:uid="{00000000-0005-0000-0000-00004E190000}"/>
    <cellStyle name="Normal 4 4 137" xfId="6486" xr:uid="{00000000-0005-0000-0000-00004F190000}"/>
    <cellStyle name="Normal 4 4 138" xfId="6487" xr:uid="{00000000-0005-0000-0000-000050190000}"/>
    <cellStyle name="Normal 4 4 139" xfId="6488" xr:uid="{00000000-0005-0000-0000-000051190000}"/>
    <cellStyle name="Normal 4 4 14" xfId="6489" xr:uid="{00000000-0005-0000-0000-000052190000}"/>
    <cellStyle name="Normal 4 4 140" xfId="6490" xr:uid="{00000000-0005-0000-0000-000053190000}"/>
    <cellStyle name="Normal 4 4 141" xfId="6491" xr:uid="{00000000-0005-0000-0000-000054190000}"/>
    <cellStyle name="Normal 4 4 142" xfId="6492" xr:uid="{00000000-0005-0000-0000-000055190000}"/>
    <cellStyle name="Normal 4 4 143" xfId="6493" xr:uid="{00000000-0005-0000-0000-000056190000}"/>
    <cellStyle name="Normal 4 4 144" xfId="6494" xr:uid="{00000000-0005-0000-0000-000057190000}"/>
    <cellStyle name="Normal 4 4 145" xfId="6495" xr:uid="{00000000-0005-0000-0000-000058190000}"/>
    <cellStyle name="Normal 4 4 146" xfId="6496" xr:uid="{00000000-0005-0000-0000-000059190000}"/>
    <cellStyle name="Normal 4 4 147" xfId="6497" xr:uid="{00000000-0005-0000-0000-00005A190000}"/>
    <cellStyle name="Normal 4 4 148" xfId="6498" xr:uid="{00000000-0005-0000-0000-00005B190000}"/>
    <cellStyle name="Normal 4 4 149" xfId="6499" xr:uid="{00000000-0005-0000-0000-00005C190000}"/>
    <cellStyle name="Normal 4 4 15" xfId="6500" xr:uid="{00000000-0005-0000-0000-00005D190000}"/>
    <cellStyle name="Normal 4 4 150" xfId="6501" xr:uid="{00000000-0005-0000-0000-00005E190000}"/>
    <cellStyle name="Normal 4 4 151" xfId="6502" xr:uid="{00000000-0005-0000-0000-00005F190000}"/>
    <cellStyle name="Normal 4 4 152" xfId="6503" xr:uid="{00000000-0005-0000-0000-000060190000}"/>
    <cellStyle name="Normal 4 4 16" xfId="6504" xr:uid="{00000000-0005-0000-0000-000061190000}"/>
    <cellStyle name="Normal 4 4 17" xfId="6505" xr:uid="{00000000-0005-0000-0000-000062190000}"/>
    <cellStyle name="Normal 4 4 18" xfId="6506" xr:uid="{00000000-0005-0000-0000-000063190000}"/>
    <cellStyle name="Normal 4 4 19" xfId="6507" xr:uid="{00000000-0005-0000-0000-000064190000}"/>
    <cellStyle name="Normal 4 4 2" xfId="6508" xr:uid="{00000000-0005-0000-0000-000065190000}"/>
    <cellStyle name="Normal 4 4 2 10" xfId="6509" xr:uid="{00000000-0005-0000-0000-000066190000}"/>
    <cellStyle name="Normal 4 4 2 100" xfId="6510" xr:uid="{00000000-0005-0000-0000-000067190000}"/>
    <cellStyle name="Normal 4 4 2 101" xfId="6511" xr:uid="{00000000-0005-0000-0000-000068190000}"/>
    <cellStyle name="Normal 4 4 2 102" xfId="6512" xr:uid="{00000000-0005-0000-0000-000069190000}"/>
    <cellStyle name="Normal 4 4 2 103" xfId="6513" xr:uid="{00000000-0005-0000-0000-00006A190000}"/>
    <cellStyle name="Normal 4 4 2 104" xfId="6514" xr:uid="{00000000-0005-0000-0000-00006B190000}"/>
    <cellStyle name="Normal 4 4 2 105" xfId="6515" xr:uid="{00000000-0005-0000-0000-00006C190000}"/>
    <cellStyle name="Normal 4 4 2 106" xfId="6516" xr:uid="{00000000-0005-0000-0000-00006D190000}"/>
    <cellStyle name="Normal 4 4 2 107" xfId="6517" xr:uid="{00000000-0005-0000-0000-00006E190000}"/>
    <cellStyle name="Normal 4 4 2 108" xfId="6518" xr:uid="{00000000-0005-0000-0000-00006F190000}"/>
    <cellStyle name="Normal 4 4 2 109" xfId="6519" xr:uid="{00000000-0005-0000-0000-000070190000}"/>
    <cellStyle name="Normal 4 4 2 11" xfId="6520" xr:uid="{00000000-0005-0000-0000-000071190000}"/>
    <cellStyle name="Normal 4 4 2 110" xfId="6521" xr:uid="{00000000-0005-0000-0000-000072190000}"/>
    <cellStyle name="Normal 4 4 2 111" xfId="6522" xr:uid="{00000000-0005-0000-0000-000073190000}"/>
    <cellStyle name="Normal 4 4 2 112" xfId="6523" xr:uid="{00000000-0005-0000-0000-000074190000}"/>
    <cellStyle name="Normal 4 4 2 113" xfId="6524" xr:uid="{00000000-0005-0000-0000-000075190000}"/>
    <cellStyle name="Normal 4 4 2 114" xfId="6525" xr:uid="{00000000-0005-0000-0000-000076190000}"/>
    <cellStyle name="Normal 4 4 2 115" xfId="6526" xr:uid="{00000000-0005-0000-0000-000077190000}"/>
    <cellStyle name="Normal 4 4 2 116" xfId="6527" xr:uid="{00000000-0005-0000-0000-000078190000}"/>
    <cellStyle name="Normal 4 4 2 117" xfId="6528" xr:uid="{00000000-0005-0000-0000-000079190000}"/>
    <cellStyle name="Normal 4 4 2 118" xfId="6529" xr:uid="{00000000-0005-0000-0000-00007A190000}"/>
    <cellStyle name="Normal 4 4 2 119" xfId="6530" xr:uid="{00000000-0005-0000-0000-00007B190000}"/>
    <cellStyle name="Normal 4 4 2 12" xfId="6531" xr:uid="{00000000-0005-0000-0000-00007C190000}"/>
    <cellStyle name="Normal 4 4 2 120" xfId="6532" xr:uid="{00000000-0005-0000-0000-00007D190000}"/>
    <cellStyle name="Normal 4 4 2 121" xfId="6533" xr:uid="{00000000-0005-0000-0000-00007E190000}"/>
    <cellStyle name="Normal 4 4 2 122" xfId="6534" xr:uid="{00000000-0005-0000-0000-00007F190000}"/>
    <cellStyle name="Normal 4 4 2 123" xfId="6535" xr:uid="{00000000-0005-0000-0000-000080190000}"/>
    <cellStyle name="Normal 4 4 2 124" xfId="6536" xr:uid="{00000000-0005-0000-0000-000081190000}"/>
    <cellStyle name="Normal 4 4 2 125" xfId="6537" xr:uid="{00000000-0005-0000-0000-000082190000}"/>
    <cellStyle name="Normal 4 4 2 126" xfId="6538" xr:uid="{00000000-0005-0000-0000-000083190000}"/>
    <cellStyle name="Normal 4 4 2 127" xfId="6539" xr:uid="{00000000-0005-0000-0000-000084190000}"/>
    <cellStyle name="Normal 4 4 2 128" xfId="6540" xr:uid="{00000000-0005-0000-0000-000085190000}"/>
    <cellStyle name="Normal 4 4 2 129" xfId="6541" xr:uid="{00000000-0005-0000-0000-000086190000}"/>
    <cellStyle name="Normal 4 4 2 13" xfId="6542" xr:uid="{00000000-0005-0000-0000-000087190000}"/>
    <cellStyle name="Normal 4 4 2 130" xfId="6543" xr:uid="{00000000-0005-0000-0000-000088190000}"/>
    <cellStyle name="Normal 4 4 2 131" xfId="6544" xr:uid="{00000000-0005-0000-0000-000089190000}"/>
    <cellStyle name="Normal 4 4 2 132" xfId="6545" xr:uid="{00000000-0005-0000-0000-00008A190000}"/>
    <cellStyle name="Normal 4 4 2 133" xfId="6546" xr:uid="{00000000-0005-0000-0000-00008B190000}"/>
    <cellStyle name="Normal 4 4 2 134" xfId="6547" xr:uid="{00000000-0005-0000-0000-00008C190000}"/>
    <cellStyle name="Normal 4 4 2 135" xfId="6548" xr:uid="{00000000-0005-0000-0000-00008D190000}"/>
    <cellStyle name="Normal 4 4 2 136" xfId="6549" xr:uid="{00000000-0005-0000-0000-00008E190000}"/>
    <cellStyle name="Normal 4 4 2 137" xfId="6550" xr:uid="{00000000-0005-0000-0000-00008F190000}"/>
    <cellStyle name="Normal 4 4 2 138" xfId="6551" xr:uid="{00000000-0005-0000-0000-000090190000}"/>
    <cellStyle name="Normal 4 4 2 139" xfId="6552" xr:uid="{00000000-0005-0000-0000-000091190000}"/>
    <cellStyle name="Normal 4 4 2 14" xfId="6553" xr:uid="{00000000-0005-0000-0000-000092190000}"/>
    <cellStyle name="Normal 4 4 2 140" xfId="6554" xr:uid="{00000000-0005-0000-0000-000093190000}"/>
    <cellStyle name="Normal 4 4 2 141" xfId="6555" xr:uid="{00000000-0005-0000-0000-000094190000}"/>
    <cellStyle name="Normal 4 4 2 142" xfId="6556" xr:uid="{00000000-0005-0000-0000-000095190000}"/>
    <cellStyle name="Normal 4 4 2 143" xfId="6557" xr:uid="{00000000-0005-0000-0000-000096190000}"/>
    <cellStyle name="Normal 4 4 2 144" xfId="6558" xr:uid="{00000000-0005-0000-0000-000097190000}"/>
    <cellStyle name="Normal 4 4 2 145" xfId="6559" xr:uid="{00000000-0005-0000-0000-000098190000}"/>
    <cellStyle name="Normal 4 4 2 146" xfId="6560" xr:uid="{00000000-0005-0000-0000-000099190000}"/>
    <cellStyle name="Normal 4 4 2 147" xfId="6561" xr:uid="{00000000-0005-0000-0000-00009A190000}"/>
    <cellStyle name="Normal 4 4 2 148" xfId="6562" xr:uid="{00000000-0005-0000-0000-00009B190000}"/>
    <cellStyle name="Normal 4 4 2 149" xfId="6563" xr:uid="{00000000-0005-0000-0000-00009C190000}"/>
    <cellStyle name="Normal 4 4 2 15" xfId="6564" xr:uid="{00000000-0005-0000-0000-00009D190000}"/>
    <cellStyle name="Normal 4 4 2 150" xfId="6565" xr:uid="{00000000-0005-0000-0000-00009E190000}"/>
    <cellStyle name="Normal 4 4 2 16" xfId="6566" xr:uid="{00000000-0005-0000-0000-00009F190000}"/>
    <cellStyle name="Normal 4 4 2 17" xfId="6567" xr:uid="{00000000-0005-0000-0000-0000A0190000}"/>
    <cellStyle name="Normal 4 4 2 18" xfId="6568" xr:uid="{00000000-0005-0000-0000-0000A1190000}"/>
    <cellStyle name="Normal 4 4 2 19" xfId="6569" xr:uid="{00000000-0005-0000-0000-0000A2190000}"/>
    <cellStyle name="Normal 4 4 2 2" xfId="6570" xr:uid="{00000000-0005-0000-0000-0000A3190000}"/>
    <cellStyle name="Normal 4 4 2 20" xfId="6571" xr:uid="{00000000-0005-0000-0000-0000A4190000}"/>
    <cellStyle name="Normal 4 4 2 21" xfId="6572" xr:uid="{00000000-0005-0000-0000-0000A5190000}"/>
    <cellStyle name="Normal 4 4 2 22" xfId="6573" xr:uid="{00000000-0005-0000-0000-0000A6190000}"/>
    <cellStyle name="Normal 4 4 2 23" xfId="6574" xr:uid="{00000000-0005-0000-0000-0000A7190000}"/>
    <cellStyle name="Normal 4 4 2 24" xfId="6575" xr:uid="{00000000-0005-0000-0000-0000A8190000}"/>
    <cellStyle name="Normal 4 4 2 25" xfId="6576" xr:uid="{00000000-0005-0000-0000-0000A9190000}"/>
    <cellStyle name="Normal 4 4 2 26" xfId="6577" xr:uid="{00000000-0005-0000-0000-0000AA190000}"/>
    <cellStyle name="Normal 4 4 2 27" xfId="6578" xr:uid="{00000000-0005-0000-0000-0000AB190000}"/>
    <cellStyle name="Normal 4 4 2 28" xfId="6579" xr:uid="{00000000-0005-0000-0000-0000AC190000}"/>
    <cellStyle name="Normal 4 4 2 29" xfId="6580" xr:uid="{00000000-0005-0000-0000-0000AD190000}"/>
    <cellStyle name="Normal 4 4 2 3" xfId="6581" xr:uid="{00000000-0005-0000-0000-0000AE190000}"/>
    <cellStyle name="Normal 4 4 2 30" xfId="6582" xr:uid="{00000000-0005-0000-0000-0000AF190000}"/>
    <cellStyle name="Normal 4 4 2 31" xfId="6583" xr:uid="{00000000-0005-0000-0000-0000B0190000}"/>
    <cellStyle name="Normal 4 4 2 32" xfId="6584" xr:uid="{00000000-0005-0000-0000-0000B1190000}"/>
    <cellStyle name="Normal 4 4 2 33" xfId="6585" xr:uid="{00000000-0005-0000-0000-0000B2190000}"/>
    <cellStyle name="Normal 4 4 2 34" xfId="6586" xr:uid="{00000000-0005-0000-0000-0000B3190000}"/>
    <cellStyle name="Normal 4 4 2 35" xfId="6587" xr:uid="{00000000-0005-0000-0000-0000B4190000}"/>
    <cellStyle name="Normal 4 4 2 36" xfId="6588" xr:uid="{00000000-0005-0000-0000-0000B5190000}"/>
    <cellStyle name="Normal 4 4 2 37" xfId="6589" xr:uid="{00000000-0005-0000-0000-0000B6190000}"/>
    <cellStyle name="Normal 4 4 2 38" xfId="6590" xr:uid="{00000000-0005-0000-0000-0000B7190000}"/>
    <cellStyle name="Normal 4 4 2 39" xfId="6591" xr:uid="{00000000-0005-0000-0000-0000B8190000}"/>
    <cellStyle name="Normal 4 4 2 4" xfId="6592" xr:uid="{00000000-0005-0000-0000-0000B9190000}"/>
    <cellStyle name="Normal 4 4 2 40" xfId="6593" xr:uid="{00000000-0005-0000-0000-0000BA190000}"/>
    <cellStyle name="Normal 4 4 2 41" xfId="6594" xr:uid="{00000000-0005-0000-0000-0000BB190000}"/>
    <cellStyle name="Normal 4 4 2 42" xfId="6595" xr:uid="{00000000-0005-0000-0000-0000BC190000}"/>
    <cellStyle name="Normal 4 4 2 43" xfId="6596" xr:uid="{00000000-0005-0000-0000-0000BD190000}"/>
    <cellStyle name="Normal 4 4 2 44" xfId="6597" xr:uid="{00000000-0005-0000-0000-0000BE190000}"/>
    <cellStyle name="Normal 4 4 2 45" xfId="6598" xr:uid="{00000000-0005-0000-0000-0000BF190000}"/>
    <cellStyle name="Normal 4 4 2 46" xfId="6599" xr:uid="{00000000-0005-0000-0000-0000C0190000}"/>
    <cellStyle name="Normal 4 4 2 47" xfId="6600" xr:uid="{00000000-0005-0000-0000-0000C1190000}"/>
    <cellStyle name="Normal 4 4 2 48" xfId="6601" xr:uid="{00000000-0005-0000-0000-0000C2190000}"/>
    <cellStyle name="Normal 4 4 2 49" xfId="6602" xr:uid="{00000000-0005-0000-0000-0000C3190000}"/>
    <cellStyle name="Normal 4 4 2 5" xfId="6603" xr:uid="{00000000-0005-0000-0000-0000C4190000}"/>
    <cellStyle name="Normal 4 4 2 50" xfId="6604" xr:uid="{00000000-0005-0000-0000-0000C5190000}"/>
    <cellStyle name="Normal 4 4 2 51" xfId="6605" xr:uid="{00000000-0005-0000-0000-0000C6190000}"/>
    <cellStyle name="Normal 4 4 2 52" xfId="6606" xr:uid="{00000000-0005-0000-0000-0000C7190000}"/>
    <cellStyle name="Normal 4 4 2 53" xfId="6607" xr:uid="{00000000-0005-0000-0000-0000C8190000}"/>
    <cellStyle name="Normal 4 4 2 54" xfId="6608" xr:uid="{00000000-0005-0000-0000-0000C9190000}"/>
    <cellStyle name="Normal 4 4 2 55" xfId="6609" xr:uid="{00000000-0005-0000-0000-0000CA190000}"/>
    <cellStyle name="Normal 4 4 2 56" xfId="6610" xr:uid="{00000000-0005-0000-0000-0000CB190000}"/>
    <cellStyle name="Normal 4 4 2 57" xfId="6611" xr:uid="{00000000-0005-0000-0000-0000CC190000}"/>
    <cellStyle name="Normal 4 4 2 58" xfId="6612" xr:uid="{00000000-0005-0000-0000-0000CD190000}"/>
    <cellStyle name="Normal 4 4 2 59" xfId="6613" xr:uid="{00000000-0005-0000-0000-0000CE190000}"/>
    <cellStyle name="Normal 4 4 2 6" xfId="6614" xr:uid="{00000000-0005-0000-0000-0000CF190000}"/>
    <cellStyle name="Normal 4 4 2 60" xfId="6615" xr:uid="{00000000-0005-0000-0000-0000D0190000}"/>
    <cellStyle name="Normal 4 4 2 61" xfId="6616" xr:uid="{00000000-0005-0000-0000-0000D1190000}"/>
    <cellStyle name="Normal 4 4 2 62" xfId="6617" xr:uid="{00000000-0005-0000-0000-0000D2190000}"/>
    <cellStyle name="Normal 4 4 2 63" xfId="6618" xr:uid="{00000000-0005-0000-0000-0000D3190000}"/>
    <cellStyle name="Normal 4 4 2 64" xfId="6619" xr:uid="{00000000-0005-0000-0000-0000D4190000}"/>
    <cellStyle name="Normal 4 4 2 65" xfId="6620" xr:uid="{00000000-0005-0000-0000-0000D5190000}"/>
    <cellStyle name="Normal 4 4 2 66" xfId="6621" xr:uid="{00000000-0005-0000-0000-0000D6190000}"/>
    <cellStyle name="Normal 4 4 2 67" xfId="6622" xr:uid="{00000000-0005-0000-0000-0000D7190000}"/>
    <cellStyle name="Normal 4 4 2 68" xfId="6623" xr:uid="{00000000-0005-0000-0000-0000D8190000}"/>
    <cellStyle name="Normal 4 4 2 69" xfId="6624" xr:uid="{00000000-0005-0000-0000-0000D9190000}"/>
    <cellStyle name="Normal 4 4 2 7" xfId="6625" xr:uid="{00000000-0005-0000-0000-0000DA190000}"/>
    <cellStyle name="Normal 4 4 2 70" xfId="6626" xr:uid="{00000000-0005-0000-0000-0000DB190000}"/>
    <cellStyle name="Normal 4 4 2 71" xfId="6627" xr:uid="{00000000-0005-0000-0000-0000DC190000}"/>
    <cellStyle name="Normal 4 4 2 72" xfId="6628" xr:uid="{00000000-0005-0000-0000-0000DD190000}"/>
    <cellStyle name="Normal 4 4 2 73" xfId="6629" xr:uid="{00000000-0005-0000-0000-0000DE190000}"/>
    <cellStyle name="Normal 4 4 2 74" xfId="6630" xr:uid="{00000000-0005-0000-0000-0000DF190000}"/>
    <cellStyle name="Normal 4 4 2 75" xfId="6631" xr:uid="{00000000-0005-0000-0000-0000E0190000}"/>
    <cellStyle name="Normal 4 4 2 76" xfId="6632" xr:uid="{00000000-0005-0000-0000-0000E1190000}"/>
    <cellStyle name="Normal 4 4 2 77" xfId="6633" xr:uid="{00000000-0005-0000-0000-0000E2190000}"/>
    <cellStyle name="Normal 4 4 2 78" xfId="6634" xr:uid="{00000000-0005-0000-0000-0000E3190000}"/>
    <cellStyle name="Normal 4 4 2 79" xfId="6635" xr:uid="{00000000-0005-0000-0000-0000E4190000}"/>
    <cellStyle name="Normal 4 4 2 8" xfId="6636" xr:uid="{00000000-0005-0000-0000-0000E5190000}"/>
    <cellStyle name="Normal 4 4 2 80" xfId="6637" xr:uid="{00000000-0005-0000-0000-0000E6190000}"/>
    <cellStyle name="Normal 4 4 2 81" xfId="6638" xr:uid="{00000000-0005-0000-0000-0000E7190000}"/>
    <cellStyle name="Normal 4 4 2 82" xfId="6639" xr:uid="{00000000-0005-0000-0000-0000E8190000}"/>
    <cellStyle name="Normal 4 4 2 83" xfId="6640" xr:uid="{00000000-0005-0000-0000-0000E9190000}"/>
    <cellStyle name="Normal 4 4 2 84" xfId="6641" xr:uid="{00000000-0005-0000-0000-0000EA190000}"/>
    <cellStyle name="Normal 4 4 2 85" xfId="6642" xr:uid="{00000000-0005-0000-0000-0000EB190000}"/>
    <cellStyle name="Normal 4 4 2 86" xfId="6643" xr:uid="{00000000-0005-0000-0000-0000EC190000}"/>
    <cellStyle name="Normal 4 4 2 87" xfId="6644" xr:uid="{00000000-0005-0000-0000-0000ED190000}"/>
    <cellStyle name="Normal 4 4 2 88" xfId="6645" xr:uid="{00000000-0005-0000-0000-0000EE190000}"/>
    <cellStyle name="Normal 4 4 2 89" xfId="6646" xr:uid="{00000000-0005-0000-0000-0000EF190000}"/>
    <cellStyle name="Normal 4 4 2 9" xfId="6647" xr:uid="{00000000-0005-0000-0000-0000F0190000}"/>
    <cellStyle name="Normal 4 4 2 90" xfId="6648" xr:uid="{00000000-0005-0000-0000-0000F1190000}"/>
    <cellStyle name="Normal 4 4 2 91" xfId="6649" xr:uid="{00000000-0005-0000-0000-0000F2190000}"/>
    <cellStyle name="Normal 4 4 2 92" xfId="6650" xr:uid="{00000000-0005-0000-0000-0000F3190000}"/>
    <cellStyle name="Normal 4 4 2 93" xfId="6651" xr:uid="{00000000-0005-0000-0000-0000F4190000}"/>
    <cellStyle name="Normal 4 4 2 94" xfId="6652" xr:uid="{00000000-0005-0000-0000-0000F5190000}"/>
    <cellStyle name="Normal 4 4 2 95" xfId="6653" xr:uid="{00000000-0005-0000-0000-0000F6190000}"/>
    <cellStyle name="Normal 4 4 2 96" xfId="6654" xr:uid="{00000000-0005-0000-0000-0000F7190000}"/>
    <cellStyle name="Normal 4 4 2 97" xfId="6655" xr:uid="{00000000-0005-0000-0000-0000F8190000}"/>
    <cellStyle name="Normal 4 4 2 98" xfId="6656" xr:uid="{00000000-0005-0000-0000-0000F9190000}"/>
    <cellStyle name="Normal 4 4 2 99" xfId="6657" xr:uid="{00000000-0005-0000-0000-0000FA190000}"/>
    <cellStyle name="Normal 4 4 20" xfId="6658" xr:uid="{00000000-0005-0000-0000-0000FB190000}"/>
    <cellStyle name="Normal 4 4 21" xfId="6659" xr:uid="{00000000-0005-0000-0000-0000FC190000}"/>
    <cellStyle name="Normal 4 4 22" xfId="6660" xr:uid="{00000000-0005-0000-0000-0000FD190000}"/>
    <cellStyle name="Normal 4 4 23" xfId="6661" xr:uid="{00000000-0005-0000-0000-0000FE190000}"/>
    <cellStyle name="Normal 4 4 24" xfId="6662" xr:uid="{00000000-0005-0000-0000-0000FF190000}"/>
    <cellStyle name="Normal 4 4 25" xfId="6663" xr:uid="{00000000-0005-0000-0000-0000001A0000}"/>
    <cellStyle name="Normal 4 4 26" xfId="6664" xr:uid="{00000000-0005-0000-0000-0000011A0000}"/>
    <cellStyle name="Normal 4 4 27" xfId="6665" xr:uid="{00000000-0005-0000-0000-0000021A0000}"/>
    <cellStyle name="Normal 4 4 28" xfId="6666" xr:uid="{00000000-0005-0000-0000-0000031A0000}"/>
    <cellStyle name="Normal 4 4 29" xfId="6667" xr:uid="{00000000-0005-0000-0000-0000041A0000}"/>
    <cellStyle name="Normal 4 4 3" xfId="6668" xr:uid="{00000000-0005-0000-0000-0000051A0000}"/>
    <cellStyle name="Normal 4 4 30" xfId="6669" xr:uid="{00000000-0005-0000-0000-0000061A0000}"/>
    <cellStyle name="Normal 4 4 31" xfId="6670" xr:uid="{00000000-0005-0000-0000-0000071A0000}"/>
    <cellStyle name="Normal 4 4 32" xfId="6671" xr:uid="{00000000-0005-0000-0000-0000081A0000}"/>
    <cellStyle name="Normal 4 4 33" xfId="6672" xr:uid="{00000000-0005-0000-0000-0000091A0000}"/>
    <cellStyle name="Normal 4 4 34" xfId="6673" xr:uid="{00000000-0005-0000-0000-00000A1A0000}"/>
    <cellStyle name="Normal 4 4 35" xfId="6674" xr:uid="{00000000-0005-0000-0000-00000B1A0000}"/>
    <cellStyle name="Normal 4 4 36" xfId="6675" xr:uid="{00000000-0005-0000-0000-00000C1A0000}"/>
    <cellStyle name="Normal 4 4 37" xfId="6676" xr:uid="{00000000-0005-0000-0000-00000D1A0000}"/>
    <cellStyle name="Normal 4 4 38" xfId="6677" xr:uid="{00000000-0005-0000-0000-00000E1A0000}"/>
    <cellStyle name="Normal 4 4 39" xfId="6678" xr:uid="{00000000-0005-0000-0000-00000F1A0000}"/>
    <cellStyle name="Normal 4 4 4" xfId="6679" xr:uid="{00000000-0005-0000-0000-0000101A0000}"/>
    <cellStyle name="Normal 4 4 40" xfId="6680" xr:uid="{00000000-0005-0000-0000-0000111A0000}"/>
    <cellStyle name="Normal 4 4 41" xfId="6681" xr:uid="{00000000-0005-0000-0000-0000121A0000}"/>
    <cellStyle name="Normal 4 4 42" xfId="6682" xr:uid="{00000000-0005-0000-0000-0000131A0000}"/>
    <cellStyle name="Normal 4 4 43" xfId="6683" xr:uid="{00000000-0005-0000-0000-0000141A0000}"/>
    <cellStyle name="Normal 4 4 44" xfId="6684" xr:uid="{00000000-0005-0000-0000-0000151A0000}"/>
    <cellStyle name="Normal 4 4 45" xfId="6685" xr:uid="{00000000-0005-0000-0000-0000161A0000}"/>
    <cellStyle name="Normal 4 4 46" xfId="6686" xr:uid="{00000000-0005-0000-0000-0000171A0000}"/>
    <cellStyle name="Normal 4 4 47" xfId="6687" xr:uid="{00000000-0005-0000-0000-0000181A0000}"/>
    <cellStyle name="Normal 4 4 48" xfId="6688" xr:uid="{00000000-0005-0000-0000-0000191A0000}"/>
    <cellStyle name="Normal 4 4 49" xfId="6689" xr:uid="{00000000-0005-0000-0000-00001A1A0000}"/>
    <cellStyle name="Normal 4 4 5" xfId="6690" xr:uid="{00000000-0005-0000-0000-00001B1A0000}"/>
    <cellStyle name="Normal 4 4 50" xfId="6691" xr:uid="{00000000-0005-0000-0000-00001C1A0000}"/>
    <cellStyle name="Normal 4 4 51" xfId="6692" xr:uid="{00000000-0005-0000-0000-00001D1A0000}"/>
    <cellStyle name="Normal 4 4 52" xfId="6693" xr:uid="{00000000-0005-0000-0000-00001E1A0000}"/>
    <cellStyle name="Normal 4 4 53" xfId="6694" xr:uid="{00000000-0005-0000-0000-00001F1A0000}"/>
    <cellStyle name="Normal 4 4 54" xfId="6695" xr:uid="{00000000-0005-0000-0000-0000201A0000}"/>
    <cellStyle name="Normal 4 4 55" xfId="6696" xr:uid="{00000000-0005-0000-0000-0000211A0000}"/>
    <cellStyle name="Normal 4 4 56" xfId="6697" xr:uid="{00000000-0005-0000-0000-0000221A0000}"/>
    <cellStyle name="Normal 4 4 57" xfId="6698" xr:uid="{00000000-0005-0000-0000-0000231A0000}"/>
    <cellStyle name="Normal 4 4 58" xfId="6699" xr:uid="{00000000-0005-0000-0000-0000241A0000}"/>
    <cellStyle name="Normal 4 4 59" xfId="6700" xr:uid="{00000000-0005-0000-0000-0000251A0000}"/>
    <cellStyle name="Normal 4 4 6" xfId="6701" xr:uid="{00000000-0005-0000-0000-0000261A0000}"/>
    <cellStyle name="Normal 4 4 60" xfId="6702" xr:uid="{00000000-0005-0000-0000-0000271A0000}"/>
    <cellStyle name="Normal 4 4 61" xfId="6703" xr:uid="{00000000-0005-0000-0000-0000281A0000}"/>
    <cellStyle name="Normal 4 4 62" xfId="6704" xr:uid="{00000000-0005-0000-0000-0000291A0000}"/>
    <cellStyle name="Normal 4 4 63" xfId="6705" xr:uid="{00000000-0005-0000-0000-00002A1A0000}"/>
    <cellStyle name="Normal 4 4 64" xfId="6706" xr:uid="{00000000-0005-0000-0000-00002B1A0000}"/>
    <cellStyle name="Normal 4 4 65" xfId="6707" xr:uid="{00000000-0005-0000-0000-00002C1A0000}"/>
    <cellStyle name="Normal 4 4 66" xfId="6708" xr:uid="{00000000-0005-0000-0000-00002D1A0000}"/>
    <cellStyle name="Normal 4 4 67" xfId="6709" xr:uid="{00000000-0005-0000-0000-00002E1A0000}"/>
    <cellStyle name="Normal 4 4 68" xfId="6710" xr:uid="{00000000-0005-0000-0000-00002F1A0000}"/>
    <cellStyle name="Normal 4 4 69" xfId="6711" xr:uid="{00000000-0005-0000-0000-0000301A0000}"/>
    <cellStyle name="Normal 4 4 7" xfId="6712" xr:uid="{00000000-0005-0000-0000-0000311A0000}"/>
    <cellStyle name="Normal 4 4 70" xfId="6713" xr:uid="{00000000-0005-0000-0000-0000321A0000}"/>
    <cellStyle name="Normal 4 4 71" xfId="6714" xr:uid="{00000000-0005-0000-0000-0000331A0000}"/>
    <cellStyle name="Normal 4 4 72" xfId="6715" xr:uid="{00000000-0005-0000-0000-0000341A0000}"/>
    <cellStyle name="Normal 4 4 73" xfId="6716" xr:uid="{00000000-0005-0000-0000-0000351A0000}"/>
    <cellStyle name="Normal 4 4 74" xfId="6717" xr:uid="{00000000-0005-0000-0000-0000361A0000}"/>
    <cellStyle name="Normal 4 4 75" xfId="6718" xr:uid="{00000000-0005-0000-0000-0000371A0000}"/>
    <cellStyle name="Normal 4 4 76" xfId="6719" xr:uid="{00000000-0005-0000-0000-0000381A0000}"/>
    <cellStyle name="Normal 4 4 77" xfId="6720" xr:uid="{00000000-0005-0000-0000-0000391A0000}"/>
    <cellStyle name="Normal 4 4 78" xfId="6721" xr:uid="{00000000-0005-0000-0000-00003A1A0000}"/>
    <cellStyle name="Normal 4 4 79" xfId="6722" xr:uid="{00000000-0005-0000-0000-00003B1A0000}"/>
    <cellStyle name="Normal 4 4 8" xfId="6723" xr:uid="{00000000-0005-0000-0000-00003C1A0000}"/>
    <cellStyle name="Normal 4 4 80" xfId="6724" xr:uid="{00000000-0005-0000-0000-00003D1A0000}"/>
    <cellStyle name="Normal 4 4 81" xfId="6725" xr:uid="{00000000-0005-0000-0000-00003E1A0000}"/>
    <cellStyle name="Normal 4 4 82" xfId="6726" xr:uid="{00000000-0005-0000-0000-00003F1A0000}"/>
    <cellStyle name="Normal 4 4 83" xfId="6727" xr:uid="{00000000-0005-0000-0000-0000401A0000}"/>
    <cellStyle name="Normal 4 4 84" xfId="6728" xr:uid="{00000000-0005-0000-0000-0000411A0000}"/>
    <cellStyle name="Normal 4 4 85" xfId="6729" xr:uid="{00000000-0005-0000-0000-0000421A0000}"/>
    <cellStyle name="Normal 4 4 86" xfId="6730" xr:uid="{00000000-0005-0000-0000-0000431A0000}"/>
    <cellStyle name="Normal 4 4 87" xfId="6731" xr:uid="{00000000-0005-0000-0000-0000441A0000}"/>
    <cellStyle name="Normal 4 4 88" xfId="6732" xr:uid="{00000000-0005-0000-0000-0000451A0000}"/>
    <cellStyle name="Normal 4 4 89" xfId="6733" xr:uid="{00000000-0005-0000-0000-0000461A0000}"/>
    <cellStyle name="Normal 4 4 9" xfId="6734" xr:uid="{00000000-0005-0000-0000-0000471A0000}"/>
    <cellStyle name="Normal 4 4 90" xfId="6735" xr:uid="{00000000-0005-0000-0000-0000481A0000}"/>
    <cellStyle name="Normal 4 4 91" xfId="6736" xr:uid="{00000000-0005-0000-0000-0000491A0000}"/>
    <cellStyle name="Normal 4 4 92" xfId="6737" xr:uid="{00000000-0005-0000-0000-00004A1A0000}"/>
    <cellStyle name="Normal 4 4 93" xfId="6738" xr:uid="{00000000-0005-0000-0000-00004B1A0000}"/>
    <cellStyle name="Normal 4 4 94" xfId="6739" xr:uid="{00000000-0005-0000-0000-00004C1A0000}"/>
    <cellStyle name="Normal 4 4 95" xfId="6740" xr:uid="{00000000-0005-0000-0000-00004D1A0000}"/>
    <cellStyle name="Normal 4 4 96" xfId="6741" xr:uid="{00000000-0005-0000-0000-00004E1A0000}"/>
    <cellStyle name="Normal 4 4 97" xfId="6742" xr:uid="{00000000-0005-0000-0000-00004F1A0000}"/>
    <cellStyle name="Normal 4 4 98" xfId="6743" xr:uid="{00000000-0005-0000-0000-0000501A0000}"/>
    <cellStyle name="Normal 4 4 99" xfId="6744" xr:uid="{00000000-0005-0000-0000-0000511A0000}"/>
    <cellStyle name="Normal 4 40" xfId="6745" xr:uid="{00000000-0005-0000-0000-0000521A0000}"/>
    <cellStyle name="Normal 4 40 28" xfId="6746" xr:uid="{00000000-0005-0000-0000-0000531A0000}"/>
    <cellStyle name="Normal 4 41" xfId="6747" xr:uid="{00000000-0005-0000-0000-0000541A0000}"/>
    <cellStyle name="Normal 4 42" xfId="6748" xr:uid="{00000000-0005-0000-0000-0000551A0000}"/>
    <cellStyle name="Normal 4 43" xfId="6749" xr:uid="{00000000-0005-0000-0000-0000561A0000}"/>
    <cellStyle name="Normal 4 44" xfId="6750" xr:uid="{00000000-0005-0000-0000-0000571A0000}"/>
    <cellStyle name="Normal 4 45" xfId="6751" xr:uid="{00000000-0005-0000-0000-0000581A0000}"/>
    <cellStyle name="Normal 4 46" xfId="6752" xr:uid="{00000000-0005-0000-0000-0000591A0000}"/>
    <cellStyle name="Normal 4 47" xfId="6753" xr:uid="{00000000-0005-0000-0000-00005A1A0000}"/>
    <cellStyle name="Normal 4 48" xfId="6754" xr:uid="{00000000-0005-0000-0000-00005B1A0000}"/>
    <cellStyle name="Normal 4 49" xfId="6755" xr:uid="{00000000-0005-0000-0000-00005C1A0000}"/>
    <cellStyle name="Normal 4 5" xfId="6756" xr:uid="{00000000-0005-0000-0000-00005D1A0000}"/>
    <cellStyle name="Normal 4 5 2" xfId="6757" xr:uid="{00000000-0005-0000-0000-00005E1A0000}"/>
    <cellStyle name="Normal 4 5 3" xfId="6758" xr:uid="{00000000-0005-0000-0000-00005F1A0000}"/>
    <cellStyle name="Normal 4 5 42" xfId="6759" xr:uid="{00000000-0005-0000-0000-0000601A0000}"/>
    <cellStyle name="Normal 4 50" xfId="6760" xr:uid="{00000000-0005-0000-0000-0000611A0000}"/>
    <cellStyle name="Normal 4 51" xfId="6761" xr:uid="{00000000-0005-0000-0000-0000621A0000}"/>
    <cellStyle name="Normal 4 51 2" xfId="6762" xr:uid="{00000000-0005-0000-0000-0000631A0000}"/>
    <cellStyle name="Normal 4 52" xfId="6763" xr:uid="{00000000-0005-0000-0000-0000641A0000}"/>
    <cellStyle name="Normal 4 53" xfId="6764" xr:uid="{00000000-0005-0000-0000-0000651A0000}"/>
    <cellStyle name="Normal 4 54" xfId="6765" xr:uid="{00000000-0005-0000-0000-0000661A0000}"/>
    <cellStyle name="Normal 4 55" xfId="6766" xr:uid="{00000000-0005-0000-0000-0000671A0000}"/>
    <cellStyle name="Normal 4 56" xfId="6767" xr:uid="{00000000-0005-0000-0000-0000681A0000}"/>
    <cellStyle name="Normal 4 57" xfId="6768" xr:uid="{00000000-0005-0000-0000-0000691A0000}"/>
    <cellStyle name="Normal 4 58" xfId="6769" xr:uid="{00000000-0005-0000-0000-00006A1A0000}"/>
    <cellStyle name="Normal 4 59" xfId="6770" xr:uid="{00000000-0005-0000-0000-00006B1A0000}"/>
    <cellStyle name="Normal 4 6" xfId="6771" xr:uid="{00000000-0005-0000-0000-00006C1A0000}"/>
    <cellStyle name="Normal 4 6 2" xfId="6772" xr:uid="{00000000-0005-0000-0000-00006D1A0000}"/>
    <cellStyle name="Normal 4 6 3" xfId="6773" xr:uid="{00000000-0005-0000-0000-00006E1A0000}"/>
    <cellStyle name="Normal 4 6 42" xfId="6774" xr:uid="{00000000-0005-0000-0000-00006F1A0000}"/>
    <cellStyle name="Normal 4 60" xfId="6775" xr:uid="{00000000-0005-0000-0000-0000701A0000}"/>
    <cellStyle name="Normal 4 61" xfId="6776" xr:uid="{00000000-0005-0000-0000-0000711A0000}"/>
    <cellStyle name="Normal 4 62" xfId="6777" xr:uid="{00000000-0005-0000-0000-0000721A0000}"/>
    <cellStyle name="Normal 4 63" xfId="6778" xr:uid="{00000000-0005-0000-0000-0000731A0000}"/>
    <cellStyle name="Normal 4 64" xfId="6779" xr:uid="{00000000-0005-0000-0000-0000741A0000}"/>
    <cellStyle name="Normal 4 65" xfId="6780" xr:uid="{00000000-0005-0000-0000-0000751A0000}"/>
    <cellStyle name="Normal 4 66" xfId="6781" xr:uid="{00000000-0005-0000-0000-0000761A0000}"/>
    <cellStyle name="Normal 4 67" xfId="6782" xr:uid="{00000000-0005-0000-0000-0000771A0000}"/>
    <cellStyle name="Normal 4 68" xfId="6783" xr:uid="{00000000-0005-0000-0000-0000781A0000}"/>
    <cellStyle name="Normal 4 69" xfId="6784" xr:uid="{00000000-0005-0000-0000-0000791A0000}"/>
    <cellStyle name="Normal 4 7" xfId="6785" xr:uid="{00000000-0005-0000-0000-00007A1A0000}"/>
    <cellStyle name="Normal 4 7 2" xfId="6786" xr:uid="{00000000-0005-0000-0000-00007B1A0000}"/>
    <cellStyle name="Normal 4 7 3" xfId="6787" xr:uid="{00000000-0005-0000-0000-00007C1A0000}"/>
    <cellStyle name="Normal 4 7 42" xfId="6788" xr:uid="{00000000-0005-0000-0000-00007D1A0000}"/>
    <cellStyle name="Normal 4 70" xfId="6789" xr:uid="{00000000-0005-0000-0000-00007E1A0000}"/>
    <cellStyle name="Normal 4 71" xfId="6" xr:uid="{00000000-0005-0000-0000-00007F1A0000}"/>
    <cellStyle name="Normal 4 72" xfId="6790" xr:uid="{00000000-0005-0000-0000-0000801A0000}"/>
    <cellStyle name="Normal 4 73" xfId="6791" xr:uid="{00000000-0005-0000-0000-0000811A0000}"/>
    <cellStyle name="Normal 4 74" xfId="6792" xr:uid="{00000000-0005-0000-0000-0000821A0000}"/>
    <cellStyle name="Normal 4 75" xfId="6793" xr:uid="{00000000-0005-0000-0000-0000831A0000}"/>
    <cellStyle name="Normal 4 76" xfId="6794" xr:uid="{00000000-0005-0000-0000-0000841A0000}"/>
    <cellStyle name="Normal 4 77" xfId="6795" xr:uid="{00000000-0005-0000-0000-0000851A0000}"/>
    <cellStyle name="Normal 4 78" xfId="6796" xr:uid="{00000000-0005-0000-0000-0000861A0000}"/>
    <cellStyle name="Normal 4 79" xfId="6797" xr:uid="{00000000-0005-0000-0000-0000871A0000}"/>
    <cellStyle name="Normal 4 8" xfId="6798" xr:uid="{00000000-0005-0000-0000-0000881A0000}"/>
    <cellStyle name="Normal 4 8 2" xfId="6799" xr:uid="{00000000-0005-0000-0000-0000891A0000}"/>
    <cellStyle name="Normal 4 8 3" xfId="6800" xr:uid="{00000000-0005-0000-0000-00008A1A0000}"/>
    <cellStyle name="Normal 4 8 42" xfId="6801" xr:uid="{00000000-0005-0000-0000-00008B1A0000}"/>
    <cellStyle name="Normal 4 80" xfId="6802" xr:uid="{00000000-0005-0000-0000-00008C1A0000}"/>
    <cellStyle name="Normal 4 81" xfId="6803" xr:uid="{00000000-0005-0000-0000-00008D1A0000}"/>
    <cellStyle name="Normal 4 82" xfId="6804" xr:uid="{00000000-0005-0000-0000-00008E1A0000}"/>
    <cellStyle name="Normal 4 83" xfId="6805" xr:uid="{00000000-0005-0000-0000-00008F1A0000}"/>
    <cellStyle name="Normal 4 84" xfId="6806" xr:uid="{00000000-0005-0000-0000-0000901A0000}"/>
    <cellStyle name="Normal 4 85" xfId="6807" xr:uid="{00000000-0005-0000-0000-0000911A0000}"/>
    <cellStyle name="Normal 4 86" xfId="6808" xr:uid="{00000000-0005-0000-0000-0000921A0000}"/>
    <cellStyle name="Normal 4 87" xfId="6809" xr:uid="{00000000-0005-0000-0000-0000931A0000}"/>
    <cellStyle name="Normal 4 88" xfId="6810" xr:uid="{00000000-0005-0000-0000-0000941A0000}"/>
    <cellStyle name="Normal 4 89" xfId="6811" xr:uid="{00000000-0005-0000-0000-0000951A0000}"/>
    <cellStyle name="Normal 4 9" xfId="6812" xr:uid="{00000000-0005-0000-0000-0000961A0000}"/>
    <cellStyle name="Normal 4 9 2" xfId="6813" xr:uid="{00000000-0005-0000-0000-0000971A0000}"/>
    <cellStyle name="Normal 4 9 3" xfId="6814" xr:uid="{00000000-0005-0000-0000-0000981A0000}"/>
    <cellStyle name="Normal 4 9 42" xfId="6815" xr:uid="{00000000-0005-0000-0000-0000991A0000}"/>
    <cellStyle name="Normal 4 90" xfId="6816" xr:uid="{00000000-0005-0000-0000-00009A1A0000}"/>
    <cellStyle name="Normal 4 91" xfId="6817" xr:uid="{00000000-0005-0000-0000-00009B1A0000}"/>
    <cellStyle name="Normal 4 92" xfId="6818" xr:uid="{00000000-0005-0000-0000-00009C1A0000}"/>
    <cellStyle name="Normal 4 93" xfId="6819" xr:uid="{00000000-0005-0000-0000-00009D1A0000}"/>
    <cellStyle name="Normal 4 94" xfId="6820" xr:uid="{00000000-0005-0000-0000-00009E1A0000}"/>
    <cellStyle name="Normal 4 95" xfId="6821" xr:uid="{00000000-0005-0000-0000-00009F1A0000}"/>
    <cellStyle name="Normal 4 96" xfId="6822" xr:uid="{00000000-0005-0000-0000-0000A01A0000}"/>
    <cellStyle name="Normal 4 97" xfId="6823" xr:uid="{00000000-0005-0000-0000-0000A11A0000}"/>
    <cellStyle name="Normal 4 98" xfId="6824" xr:uid="{00000000-0005-0000-0000-0000A21A0000}"/>
    <cellStyle name="Normal 4 99" xfId="6825" xr:uid="{00000000-0005-0000-0000-0000A31A0000}"/>
    <cellStyle name="Normal 40" xfId="6826" xr:uid="{00000000-0005-0000-0000-0000A41A0000}"/>
    <cellStyle name="Normal 40 2" xfId="6827" xr:uid="{00000000-0005-0000-0000-0000A51A0000}"/>
    <cellStyle name="Normal 40 2 42" xfId="6828" xr:uid="{00000000-0005-0000-0000-0000A61A0000}"/>
    <cellStyle name="Normal 40 3" xfId="6829" xr:uid="{00000000-0005-0000-0000-0000A71A0000}"/>
    <cellStyle name="Normal 40 3 42" xfId="6830" xr:uid="{00000000-0005-0000-0000-0000A81A0000}"/>
    <cellStyle name="Normal 40 4" xfId="6831" xr:uid="{00000000-0005-0000-0000-0000A91A0000}"/>
    <cellStyle name="Normal 40 4 42" xfId="6832" xr:uid="{00000000-0005-0000-0000-0000AA1A0000}"/>
    <cellStyle name="Normal 40 47" xfId="6833" xr:uid="{00000000-0005-0000-0000-0000AB1A0000}"/>
    <cellStyle name="Normal 40 5" xfId="6834" xr:uid="{00000000-0005-0000-0000-0000AC1A0000}"/>
    <cellStyle name="Normal 40 5 42" xfId="6835" xr:uid="{00000000-0005-0000-0000-0000AD1A0000}"/>
    <cellStyle name="Normal 40 6" xfId="6836" xr:uid="{00000000-0005-0000-0000-0000AE1A0000}"/>
    <cellStyle name="Normal 40 6 42" xfId="6837" xr:uid="{00000000-0005-0000-0000-0000AF1A0000}"/>
    <cellStyle name="Normal 40 7" xfId="6838" xr:uid="{00000000-0005-0000-0000-0000B01A0000}"/>
    <cellStyle name="Normal 41" xfId="6839" xr:uid="{00000000-0005-0000-0000-0000B11A0000}"/>
    <cellStyle name="Normal 41 2" xfId="6840" xr:uid="{00000000-0005-0000-0000-0000B21A0000}"/>
    <cellStyle name="Normal 41 3" xfId="6841" xr:uid="{00000000-0005-0000-0000-0000B31A0000}"/>
    <cellStyle name="Normal 41 42" xfId="6842" xr:uid="{00000000-0005-0000-0000-0000B41A0000}"/>
    <cellStyle name="Normal 42" xfId="6843" xr:uid="{00000000-0005-0000-0000-0000B51A0000}"/>
    <cellStyle name="Normal 42 2" xfId="6844" xr:uid="{00000000-0005-0000-0000-0000B61A0000}"/>
    <cellStyle name="Normal 42 2 2" xfId="6845" xr:uid="{00000000-0005-0000-0000-0000B71A0000}"/>
    <cellStyle name="Normal 42 2 3" xfId="6846" xr:uid="{00000000-0005-0000-0000-0000B81A0000}"/>
    <cellStyle name="Normal 42 2 42" xfId="6847" xr:uid="{00000000-0005-0000-0000-0000B91A0000}"/>
    <cellStyle name="Normal 42 3" xfId="6848" xr:uid="{00000000-0005-0000-0000-0000BA1A0000}"/>
    <cellStyle name="Normal 42 3 42" xfId="6849" xr:uid="{00000000-0005-0000-0000-0000BB1A0000}"/>
    <cellStyle name="Normal 42 4" xfId="6850" xr:uid="{00000000-0005-0000-0000-0000BC1A0000}"/>
    <cellStyle name="Normal 42 4 42" xfId="6851" xr:uid="{00000000-0005-0000-0000-0000BD1A0000}"/>
    <cellStyle name="Normal 42 47" xfId="6852" xr:uid="{00000000-0005-0000-0000-0000BE1A0000}"/>
    <cellStyle name="Normal 42 5" xfId="6853" xr:uid="{00000000-0005-0000-0000-0000BF1A0000}"/>
    <cellStyle name="Normal 42 5 42" xfId="6854" xr:uid="{00000000-0005-0000-0000-0000C01A0000}"/>
    <cellStyle name="Normal 42 6" xfId="6855" xr:uid="{00000000-0005-0000-0000-0000C11A0000}"/>
    <cellStyle name="Normal 42 6 42" xfId="6856" xr:uid="{00000000-0005-0000-0000-0000C21A0000}"/>
    <cellStyle name="Normal 42 7" xfId="6857" xr:uid="{00000000-0005-0000-0000-0000C31A0000}"/>
    <cellStyle name="Normal 43" xfId="6858" xr:uid="{00000000-0005-0000-0000-0000C41A0000}"/>
    <cellStyle name="Normal 43 2" xfId="6859" xr:uid="{00000000-0005-0000-0000-0000C51A0000}"/>
    <cellStyle name="Normal 43 2 2" xfId="6860" xr:uid="{00000000-0005-0000-0000-0000C61A0000}"/>
    <cellStyle name="Normal 43 2 3" xfId="6861" xr:uid="{00000000-0005-0000-0000-0000C71A0000}"/>
    <cellStyle name="Normal 43 2 42" xfId="6862" xr:uid="{00000000-0005-0000-0000-0000C81A0000}"/>
    <cellStyle name="Normal 43 3" xfId="6863" xr:uid="{00000000-0005-0000-0000-0000C91A0000}"/>
    <cellStyle name="Normal 43 3 42" xfId="6864" xr:uid="{00000000-0005-0000-0000-0000CA1A0000}"/>
    <cellStyle name="Normal 43 4" xfId="6865" xr:uid="{00000000-0005-0000-0000-0000CB1A0000}"/>
    <cellStyle name="Normal 43 4 42" xfId="6866" xr:uid="{00000000-0005-0000-0000-0000CC1A0000}"/>
    <cellStyle name="Normal 43 47" xfId="6867" xr:uid="{00000000-0005-0000-0000-0000CD1A0000}"/>
    <cellStyle name="Normal 43 5" xfId="6868" xr:uid="{00000000-0005-0000-0000-0000CE1A0000}"/>
    <cellStyle name="Normal 43 5 42" xfId="6869" xr:uid="{00000000-0005-0000-0000-0000CF1A0000}"/>
    <cellStyle name="Normal 43 6" xfId="6870" xr:uid="{00000000-0005-0000-0000-0000D01A0000}"/>
    <cellStyle name="Normal 43 6 42" xfId="6871" xr:uid="{00000000-0005-0000-0000-0000D11A0000}"/>
    <cellStyle name="Normal 43 7" xfId="6872" xr:uid="{00000000-0005-0000-0000-0000D21A0000}"/>
    <cellStyle name="Normal 44" xfId="6873" xr:uid="{00000000-0005-0000-0000-0000D31A0000}"/>
    <cellStyle name="Normal 44 2" xfId="6874" xr:uid="{00000000-0005-0000-0000-0000D41A0000}"/>
    <cellStyle name="Normal 44 3" xfId="6875" xr:uid="{00000000-0005-0000-0000-0000D51A0000}"/>
    <cellStyle name="Normal 44 4" xfId="6876" xr:uid="{00000000-0005-0000-0000-0000D61A0000}"/>
    <cellStyle name="Normal 44 42" xfId="6877" xr:uid="{00000000-0005-0000-0000-0000D71A0000}"/>
    <cellStyle name="Normal 45" xfId="6878" xr:uid="{00000000-0005-0000-0000-0000D81A0000}"/>
    <cellStyle name="Normal 45 2" xfId="6879" xr:uid="{00000000-0005-0000-0000-0000D91A0000}"/>
    <cellStyle name="Normal 45 3" xfId="6880" xr:uid="{00000000-0005-0000-0000-0000DA1A0000}"/>
    <cellStyle name="Normal 45 4" xfId="6881" xr:uid="{00000000-0005-0000-0000-0000DB1A0000}"/>
    <cellStyle name="Normal 45 42" xfId="6882" xr:uid="{00000000-0005-0000-0000-0000DC1A0000}"/>
    <cellStyle name="Normal 46" xfId="6883" xr:uid="{00000000-0005-0000-0000-0000DD1A0000}"/>
    <cellStyle name="Normal 46 2" xfId="6884" xr:uid="{00000000-0005-0000-0000-0000DE1A0000}"/>
    <cellStyle name="Normal 46 2 2" xfId="6885" xr:uid="{00000000-0005-0000-0000-0000DF1A0000}"/>
    <cellStyle name="Normal 46 2 3" xfId="6886" xr:uid="{00000000-0005-0000-0000-0000E01A0000}"/>
    <cellStyle name="Normal 46 2 42" xfId="6887" xr:uid="{00000000-0005-0000-0000-0000E11A0000}"/>
    <cellStyle name="Normal 46 3" xfId="6888" xr:uid="{00000000-0005-0000-0000-0000E21A0000}"/>
    <cellStyle name="Normal 46 3 42" xfId="6889" xr:uid="{00000000-0005-0000-0000-0000E31A0000}"/>
    <cellStyle name="Normal 46 4" xfId="6890" xr:uid="{00000000-0005-0000-0000-0000E41A0000}"/>
    <cellStyle name="Normal 46 4 42" xfId="6891" xr:uid="{00000000-0005-0000-0000-0000E51A0000}"/>
    <cellStyle name="Normal 46 47" xfId="6892" xr:uid="{00000000-0005-0000-0000-0000E61A0000}"/>
    <cellStyle name="Normal 46 5" xfId="6893" xr:uid="{00000000-0005-0000-0000-0000E71A0000}"/>
    <cellStyle name="Normal 46 5 42" xfId="6894" xr:uid="{00000000-0005-0000-0000-0000E81A0000}"/>
    <cellStyle name="Normal 46 6" xfId="6895" xr:uid="{00000000-0005-0000-0000-0000E91A0000}"/>
    <cellStyle name="Normal 46 6 42" xfId="6896" xr:uid="{00000000-0005-0000-0000-0000EA1A0000}"/>
    <cellStyle name="Normal 46 7" xfId="6897" xr:uid="{00000000-0005-0000-0000-0000EB1A0000}"/>
    <cellStyle name="Normal 47" xfId="6898" xr:uid="{00000000-0005-0000-0000-0000EC1A0000}"/>
    <cellStyle name="Normal 47 2" xfId="6899" xr:uid="{00000000-0005-0000-0000-0000ED1A0000}"/>
    <cellStyle name="Normal 47 3" xfId="6900" xr:uid="{00000000-0005-0000-0000-0000EE1A0000}"/>
    <cellStyle name="Normal 47 4" xfId="6901" xr:uid="{00000000-0005-0000-0000-0000EF1A0000}"/>
    <cellStyle name="Normal 47 42" xfId="6902" xr:uid="{00000000-0005-0000-0000-0000F01A0000}"/>
    <cellStyle name="Normal 48" xfId="6903" xr:uid="{00000000-0005-0000-0000-0000F11A0000}"/>
    <cellStyle name="Normal 48 2" xfId="6904" xr:uid="{00000000-0005-0000-0000-0000F21A0000}"/>
    <cellStyle name="Normal 48 3" xfId="6905" xr:uid="{00000000-0005-0000-0000-0000F31A0000}"/>
    <cellStyle name="Normal 48 4" xfId="6906" xr:uid="{00000000-0005-0000-0000-0000F41A0000}"/>
    <cellStyle name="Normal 48 42" xfId="6907" xr:uid="{00000000-0005-0000-0000-0000F51A0000}"/>
    <cellStyle name="Normal 49" xfId="6908" xr:uid="{00000000-0005-0000-0000-0000F61A0000}"/>
    <cellStyle name="Normal 49 2" xfId="6909" xr:uid="{00000000-0005-0000-0000-0000F71A0000}"/>
    <cellStyle name="Normal 49 3" xfId="6910" xr:uid="{00000000-0005-0000-0000-0000F81A0000}"/>
    <cellStyle name="Normal 49 4" xfId="6911" xr:uid="{00000000-0005-0000-0000-0000F91A0000}"/>
    <cellStyle name="Normal 49 42" xfId="6912" xr:uid="{00000000-0005-0000-0000-0000FA1A0000}"/>
    <cellStyle name="Normal 5" xfId="13" xr:uid="{00000000-0005-0000-0000-0000FB1A0000}"/>
    <cellStyle name="Normal 5 10" xfId="6913" xr:uid="{00000000-0005-0000-0000-0000FC1A0000}"/>
    <cellStyle name="Normal 5 100" xfId="6914" xr:uid="{00000000-0005-0000-0000-0000FD1A0000}"/>
    <cellStyle name="Normal 5 101" xfId="6915" xr:uid="{00000000-0005-0000-0000-0000FE1A0000}"/>
    <cellStyle name="Normal 5 102" xfId="6916" xr:uid="{00000000-0005-0000-0000-0000FF1A0000}"/>
    <cellStyle name="Normal 5 103" xfId="6917" xr:uid="{00000000-0005-0000-0000-0000001B0000}"/>
    <cellStyle name="Normal 5 104" xfId="6918" xr:uid="{00000000-0005-0000-0000-0000011B0000}"/>
    <cellStyle name="Normal 5 105" xfId="6919" xr:uid="{00000000-0005-0000-0000-0000021B0000}"/>
    <cellStyle name="Normal 5 106" xfId="6920" xr:uid="{00000000-0005-0000-0000-0000031B0000}"/>
    <cellStyle name="Normal 5 107" xfId="6921" xr:uid="{00000000-0005-0000-0000-0000041B0000}"/>
    <cellStyle name="Normal 5 108" xfId="6922" xr:uid="{00000000-0005-0000-0000-0000051B0000}"/>
    <cellStyle name="Normal 5 109" xfId="6923" xr:uid="{00000000-0005-0000-0000-0000061B0000}"/>
    <cellStyle name="Normal 5 11" xfId="6924" xr:uid="{00000000-0005-0000-0000-0000071B0000}"/>
    <cellStyle name="Normal 5 110" xfId="6925" xr:uid="{00000000-0005-0000-0000-0000081B0000}"/>
    <cellStyle name="Normal 5 111" xfId="6926" xr:uid="{00000000-0005-0000-0000-0000091B0000}"/>
    <cellStyle name="Normal 5 112" xfId="6927" xr:uid="{00000000-0005-0000-0000-00000A1B0000}"/>
    <cellStyle name="Normal 5 113" xfId="6928" xr:uid="{00000000-0005-0000-0000-00000B1B0000}"/>
    <cellStyle name="Normal 5 114" xfId="6929" xr:uid="{00000000-0005-0000-0000-00000C1B0000}"/>
    <cellStyle name="Normal 5 115" xfId="6930" xr:uid="{00000000-0005-0000-0000-00000D1B0000}"/>
    <cellStyle name="Normal 5 116" xfId="6931" xr:uid="{00000000-0005-0000-0000-00000E1B0000}"/>
    <cellStyle name="Normal 5 117" xfId="6932" xr:uid="{00000000-0005-0000-0000-00000F1B0000}"/>
    <cellStyle name="Normal 5 118" xfId="6933" xr:uid="{00000000-0005-0000-0000-0000101B0000}"/>
    <cellStyle name="Normal 5 119" xfId="6934" xr:uid="{00000000-0005-0000-0000-0000111B0000}"/>
    <cellStyle name="Normal 5 12" xfId="6935" xr:uid="{00000000-0005-0000-0000-0000121B0000}"/>
    <cellStyle name="Normal 5 120" xfId="6936" xr:uid="{00000000-0005-0000-0000-0000131B0000}"/>
    <cellStyle name="Normal 5 121" xfId="6937" xr:uid="{00000000-0005-0000-0000-0000141B0000}"/>
    <cellStyle name="Normal 5 122" xfId="6938" xr:uid="{00000000-0005-0000-0000-0000151B0000}"/>
    <cellStyle name="Normal 5 123" xfId="6939" xr:uid="{00000000-0005-0000-0000-0000161B0000}"/>
    <cellStyle name="Normal 5 124" xfId="6940" xr:uid="{00000000-0005-0000-0000-0000171B0000}"/>
    <cellStyle name="Normal 5 125" xfId="6941" xr:uid="{00000000-0005-0000-0000-0000181B0000}"/>
    <cellStyle name="Normal 5 126" xfId="6942" xr:uid="{00000000-0005-0000-0000-0000191B0000}"/>
    <cellStyle name="Normal 5 127" xfId="6943" xr:uid="{00000000-0005-0000-0000-00001A1B0000}"/>
    <cellStyle name="Normal 5 128" xfId="6944" xr:uid="{00000000-0005-0000-0000-00001B1B0000}"/>
    <cellStyle name="Normal 5 129" xfId="6945" xr:uid="{00000000-0005-0000-0000-00001C1B0000}"/>
    <cellStyle name="Normal 5 13" xfId="6946" xr:uid="{00000000-0005-0000-0000-00001D1B0000}"/>
    <cellStyle name="Normal 5 130" xfId="6947" xr:uid="{00000000-0005-0000-0000-00001E1B0000}"/>
    <cellStyle name="Normal 5 131" xfId="6948" xr:uid="{00000000-0005-0000-0000-00001F1B0000}"/>
    <cellStyle name="Normal 5 132" xfId="6949" xr:uid="{00000000-0005-0000-0000-0000201B0000}"/>
    <cellStyle name="Normal 5 133" xfId="6950" xr:uid="{00000000-0005-0000-0000-0000211B0000}"/>
    <cellStyle name="Normal 5 134" xfId="6951" xr:uid="{00000000-0005-0000-0000-0000221B0000}"/>
    <cellStyle name="Normal 5 135" xfId="6952" xr:uid="{00000000-0005-0000-0000-0000231B0000}"/>
    <cellStyle name="Normal 5 136" xfId="6953" xr:uid="{00000000-0005-0000-0000-0000241B0000}"/>
    <cellStyle name="Normal 5 137" xfId="6954" xr:uid="{00000000-0005-0000-0000-0000251B0000}"/>
    <cellStyle name="Normal 5 138" xfId="6955" xr:uid="{00000000-0005-0000-0000-0000261B0000}"/>
    <cellStyle name="Normal 5 139" xfId="6956" xr:uid="{00000000-0005-0000-0000-0000271B0000}"/>
    <cellStyle name="Normal 5 14" xfId="6957" xr:uid="{00000000-0005-0000-0000-0000281B0000}"/>
    <cellStyle name="Normal 5 140" xfId="6958" xr:uid="{00000000-0005-0000-0000-0000291B0000}"/>
    <cellStyle name="Normal 5 141" xfId="6959" xr:uid="{00000000-0005-0000-0000-00002A1B0000}"/>
    <cellStyle name="Normal 5 142" xfId="6960" xr:uid="{00000000-0005-0000-0000-00002B1B0000}"/>
    <cellStyle name="Normal 5 143" xfId="6961" xr:uid="{00000000-0005-0000-0000-00002C1B0000}"/>
    <cellStyle name="Normal 5 144" xfId="6962" xr:uid="{00000000-0005-0000-0000-00002D1B0000}"/>
    <cellStyle name="Normal 5 145" xfId="6963" xr:uid="{00000000-0005-0000-0000-00002E1B0000}"/>
    <cellStyle name="Normal 5 146" xfId="6964" xr:uid="{00000000-0005-0000-0000-00002F1B0000}"/>
    <cellStyle name="Normal 5 147" xfId="6965" xr:uid="{00000000-0005-0000-0000-0000301B0000}"/>
    <cellStyle name="Normal 5 148" xfId="6966" xr:uid="{00000000-0005-0000-0000-0000311B0000}"/>
    <cellStyle name="Normal 5 149" xfId="6967" xr:uid="{00000000-0005-0000-0000-0000321B0000}"/>
    <cellStyle name="Normal 5 15" xfId="6968" xr:uid="{00000000-0005-0000-0000-0000331B0000}"/>
    <cellStyle name="Normal 5 150" xfId="6969" xr:uid="{00000000-0005-0000-0000-0000341B0000}"/>
    <cellStyle name="Normal 5 151" xfId="6970" xr:uid="{00000000-0005-0000-0000-0000351B0000}"/>
    <cellStyle name="Normal 5 152" xfId="6971" xr:uid="{00000000-0005-0000-0000-0000361B0000}"/>
    <cellStyle name="Normal 5 153" xfId="6972" xr:uid="{00000000-0005-0000-0000-0000371B0000}"/>
    <cellStyle name="Normal 5 154" xfId="6973" xr:uid="{00000000-0005-0000-0000-0000381B0000}"/>
    <cellStyle name="Normal 5 155" xfId="6974" xr:uid="{00000000-0005-0000-0000-0000391B0000}"/>
    <cellStyle name="Normal 5 156" xfId="6975" xr:uid="{00000000-0005-0000-0000-00003A1B0000}"/>
    <cellStyle name="Normal 5 157" xfId="6976" xr:uid="{00000000-0005-0000-0000-00003B1B0000}"/>
    <cellStyle name="Normal 5 158" xfId="6977" xr:uid="{00000000-0005-0000-0000-00003C1B0000}"/>
    <cellStyle name="Normal 5 159" xfId="6978" xr:uid="{00000000-0005-0000-0000-00003D1B0000}"/>
    <cellStyle name="Normal 5 16" xfId="6979" xr:uid="{00000000-0005-0000-0000-00003E1B0000}"/>
    <cellStyle name="Normal 5 160" xfId="6980" xr:uid="{00000000-0005-0000-0000-00003F1B0000}"/>
    <cellStyle name="Normal 5 161" xfId="6981" xr:uid="{00000000-0005-0000-0000-0000401B0000}"/>
    <cellStyle name="Normal 5 162" xfId="8355" xr:uid="{00000000-0005-0000-0000-0000411B0000}"/>
    <cellStyle name="Normal 5 17" xfId="6982" xr:uid="{00000000-0005-0000-0000-0000421B0000}"/>
    <cellStyle name="Normal 5 18" xfId="6983" xr:uid="{00000000-0005-0000-0000-0000431B0000}"/>
    <cellStyle name="Normal 5 19" xfId="6984" xr:uid="{00000000-0005-0000-0000-0000441B0000}"/>
    <cellStyle name="Normal 5 2" xfId="17" xr:uid="{00000000-0005-0000-0000-0000451B0000}"/>
    <cellStyle name="Normal 5 2 10" xfId="6985" xr:uid="{00000000-0005-0000-0000-0000461B0000}"/>
    <cellStyle name="Normal 5 2 100" xfId="6986" xr:uid="{00000000-0005-0000-0000-0000471B0000}"/>
    <cellStyle name="Normal 5 2 101" xfId="6987" xr:uid="{00000000-0005-0000-0000-0000481B0000}"/>
    <cellStyle name="Normal 5 2 102" xfId="6988" xr:uid="{00000000-0005-0000-0000-0000491B0000}"/>
    <cellStyle name="Normal 5 2 103" xfId="6989" xr:uid="{00000000-0005-0000-0000-00004A1B0000}"/>
    <cellStyle name="Normal 5 2 104" xfId="6990" xr:uid="{00000000-0005-0000-0000-00004B1B0000}"/>
    <cellStyle name="Normal 5 2 105" xfId="6991" xr:uid="{00000000-0005-0000-0000-00004C1B0000}"/>
    <cellStyle name="Normal 5 2 106" xfId="6992" xr:uid="{00000000-0005-0000-0000-00004D1B0000}"/>
    <cellStyle name="Normal 5 2 107" xfId="6993" xr:uid="{00000000-0005-0000-0000-00004E1B0000}"/>
    <cellStyle name="Normal 5 2 108" xfId="6994" xr:uid="{00000000-0005-0000-0000-00004F1B0000}"/>
    <cellStyle name="Normal 5 2 109" xfId="6995" xr:uid="{00000000-0005-0000-0000-0000501B0000}"/>
    <cellStyle name="Normal 5 2 11" xfId="6996" xr:uid="{00000000-0005-0000-0000-0000511B0000}"/>
    <cellStyle name="Normal 5 2 110" xfId="6997" xr:uid="{00000000-0005-0000-0000-0000521B0000}"/>
    <cellStyle name="Normal 5 2 111" xfId="6998" xr:uid="{00000000-0005-0000-0000-0000531B0000}"/>
    <cellStyle name="Normal 5 2 112" xfId="6999" xr:uid="{00000000-0005-0000-0000-0000541B0000}"/>
    <cellStyle name="Normal 5 2 113" xfId="7000" xr:uid="{00000000-0005-0000-0000-0000551B0000}"/>
    <cellStyle name="Normal 5 2 114" xfId="7001" xr:uid="{00000000-0005-0000-0000-0000561B0000}"/>
    <cellStyle name="Normal 5 2 115" xfId="7002" xr:uid="{00000000-0005-0000-0000-0000571B0000}"/>
    <cellStyle name="Normal 5 2 116" xfId="7003" xr:uid="{00000000-0005-0000-0000-0000581B0000}"/>
    <cellStyle name="Normal 5 2 117" xfId="7004" xr:uid="{00000000-0005-0000-0000-0000591B0000}"/>
    <cellStyle name="Normal 5 2 118" xfId="7005" xr:uid="{00000000-0005-0000-0000-00005A1B0000}"/>
    <cellStyle name="Normal 5 2 119" xfId="7006" xr:uid="{00000000-0005-0000-0000-00005B1B0000}"/>
    <cellStyle name="Normal 5 2 12" xfId="7007" xr:uid="{00000000-0005-0000-0000-00005C1B0000}"/>
    <cellStyle name="Normal 5 2 120" xfId="7008" xr:uid="{00000000-0005-0000-0000-00005D1B0000}"/>
    <cellStyle name="Normal 5 2 121" xfId="7009" xr:uid="{00000000-0005-0000-0000-00005E1B0000}"/>
    <cellStyle name="Normal 5 2 122" xfId="7010" xr:uid="{00000000-0005-0000-0000-00005F1B0000}"/>
    <cellStyle name="Normal 5 2 123" xfId="7011" xr:uid="{00000000-0005-0000-0000-0000601B0000}"/>
    <cellStyle name="Normal 5 2 124" xfId="7012" xr:uid="{00000000-0005-0000-0000-0000611B0000}"/>
    <cellStyle name="Normal 5 2 125" xfId="7013" xr:uid="{00000000-0005-0000-0000-0000621B0000}"/>
    <cellStyle name="Normal 5 2 126" xfId="7014" xr:uid="{00000000-0005-0000-0000-0000631B0000}"/>
    <cellStyle name="Normal 5 2 127" xfId="7015" xr:uid="{00000000-0005-0000-0000-0000641B0000}"/>
    <cellStyle name="Normal 5 2 128" xfId="7016" xr:uid="{00000000-0005-0000-0000-0000651B0000}"/>
    <cellStyle name="Normal 5 2 129" xfId="7017" xr:uid="{00000000-0005-0000-0000-0000661B0000}"/>
    <cellStyle name="Normal 5 2 13" xfId="7018" xr:uid="{00000000-0005-0000-0000-0000671B0000}"/>
    <cellStyle name="Normal 5 2 130" xfId="7019" xr:uid="{00000000-0005-0000-0000-0000681B0000}"/>
    <cellStyle name="Normal 5 2 131" xfId="7020" xr:uid="{00000000-0005-0000-0000-0000691B0000}"/>
    <cellStyle name="Normal 5 2 132" xfId="7021" xr:uid="{00000000-0005-0000-0000-00006A1B0000}"/>
    <cellStyle name="Normal 5 2 133" xfId="7022" xr:uid="{00000000-0005-0000-0000-00006B1B0000}"/>
    <cellStyle name="Normal 5 2 134" xfId="7023" xr:uid="{00000000-0005-0000-0000-00006C1B0000}"/>
    <cellStyle name="Normal 5 2 135" xfId="7024" xr:uid="{00000000-0005-0000-0000-00006D1B0000}"/>
    <cellStyle name="Normal 5 2 136" xfId="7025" xr:uid="{00000000-0005-0000-0000-00006E1B0000}"/>
    <cellStyle name="Normal 5 2 137" xfId="7026" xr:uid="{00000000-0005-0000-0000-00006F1B0000}"/>
    <cellStyle name="Normal 5 2 138" xfId="7027" xr:uid="{00000000-0005-0000-0000-0000701B0000}"/>
    <cellStyle name="Normal 5 2 139" xfId="7028" xr:uid="{00000000-0005-0000-0000-0000711B0000}"/>
    <cellStyle name="Normal 5 2 14" xfId="7029" xr:uid="{00000000-0005-0000-0000-0000721B0000}"/>
    <cellStyle name="Normal 5 2 140" xfId="7030" xr:uid="{00000000-0005-0000-0000-0000731B0000}"/>
    <cellStyle name="Normal 5 2 141" xfId="7031" xr:uid="{00000000-0005-0000-0000-0000741B0000}"/>
    <cellStyle name="Normal 5 2 142" xfId="7032" xr:uid="{00000000-0005-0000-0000-0000751B0000}"/>
    <cellStyle name="Normal 5 2 143" xfId="7033" xr:uid="{00000000-0005-0000-0000-0000761B0000}"/>
    <cellStyle name="Normal 5 2 144" xfId="7034" xr:uid="{00000000-0005-0000-0000-0000771B0000}"/>
    <cellStyle name="Normal 5 2 145" xfId="7035" xr:uid="{00000000-0005-0000-0000-0000781B0000}"/>
    <cellStyle name="Normal 5 2 146" xfId="7036" xr:uid="{00000000-0005-0000-0000-0000791B0000}"/>
    <cellStyle name="Normal 5 2 147" xfId="7037" xr:uid="{00000000-0005-0000-0000-00007A1B0000}"/>
    <cellStyle name="Normal 5 2 148" xfId="7038" xr:uid="{00000000-0005-0000-0000-00007B1B0000}"/>
    <cellStyle name="Normal 5 2 149" xfId="7039" xr:uid="{00000000-0005-0000-0000-00007C1B0000}"/>
    <cellStyle name="Normal 5 2 15" xfId="7040" xr:uid="{00000000-0005-0000-0000-00007D1B0000}"/>
    <cellStyle name="Normal 5 2 150" xfId="7041" xr:uid="{00000000-0005-0000-0000-00007E1B0000}"/>
    <cellStyle name="Normal 5 2 151" xfId="7042" xr:uid="{00000000-0005-0000-0000-00007F1B0000}"/>
    <cellStyle name="Normal 5 2 152" xfId="7043" xr:uid="{00000000-0005-0000-0000-0000801B0000}"/>
    <cellStyle name="Normal 5 2 16" xfId="7044" xr:uid="{00000000-0005-0000-0000-0000811B0000}"/>
    <cellStyle name="Normal 5 2 17" xfId="7045" xr:uid="{00000000-0005-0000-0000-0000821B0000}"/>
    <cellStyle name="Normal 5 2 18" xfId="7046" xr:uid="{00000000-0005-0000-0000-0000831B0000}"/>
    <cellStyle name="Normal 5 2 19" xfId="7047" xr:uid="{00000000-0005-0000-0000-0000841B0000}"/>
    <cellStyle name="Normal 5 2 2" xfId="7048" xr:uid="{00000000-0005-0000-0000-0000851B0000}"/>
    <cellStyle name="Normal 5 2 2 10" xfId="7049" xr:uid="{00000000-0005-0000-0000-0000861B0000}"/>
    <cellStyle name="Normal 5 2 2 100" xfId="7050" xr:uid="{00000000-0005-0000-0000-0000871B0000}"/>
    <cellStyle name="Normal 5 2 2 101" xfId="7051" xr:uid="{00000000-0005-0000-0000-0000881B0000}"/>
    <cellStyle name="Normal 5 2 2 102" xfId="7052" xr:uid="{00000000-0005-0000-0000-0000891B0000}"/>
    <cellStyle name="Normal 5 2 2 103" xfId="7053" xr:uid="{00000000-0005-0000-0000-00008A1B0000}"/>
    <cellStyle name="Normal 5 2 2 104" xfId="7054" xr:uid="{00000000-0005-0000-0000-00008B1B0000}"/>
    <cellStyle name="Normal 5 2 2 105" xfId="7055" xr:uid="{00000000-0005-0000-0000-00008C1B0000}"/>
    <cellStyle name="Normal 5 2 2 106" xfId="7056" xr:uid="{00000000-0005-0000-0000-00008D1B0000}"/>
    <cellStyle name="Normal 5 2 2 107" xfId="7057" xr:uid="{00000000-0005-0000-0000-00008E1B0000}"/>
    <cellStyle name="Normal 5 2 2 108" xfId="7058" xr:uid="{00000000-0005-0000-0000-00008F1B0000}"/>
    <cellStyle name="Normal 5 2 2 109" xfId="7059" xr:uid="{00000000-0005-0000-0000-0000901B0000}"/>
    <cellStyle name="Normal 5 2 2 11" xfId="7060" xr:uid="{00000000-0005-0000-0000-0000911B0000}"/>
    <cellStyle name="Normal 5 2 2 110" xfId="7061" xr:uid="{00000000-0005-0000-0000-0000921B0000}"/>
    <cellStyle name="Normal 5 2 2 111" xfId="7062" xr:uid="{00000000-0005-0000-0000-0000931B0000}"/>
    <cellStyle name="Normal 5 2 2 112" xfId="7063" xr:uid="{00000000-0005-0000-0000-0000941B0000}"/>
    <cellStyle name="Normal 5 2 2 113" xfId="7064" xr:uid="{00000000-0005-0000-0000-0000951B0000}"/>
    <cellStyle name="Normal 5 2 2 114" xfId="7065" xr:uid="{00000000-0005-0000-0000-0000961B0000}"/>
    <cellStyle name="Normal 5 2 2 115" xfId="7066" xr:uid="{00000000-0005-0000-0000-0000971B0000}"/>
    <cellStyle name="Normal 5 2 2 116" xfId="7067" xr:uid="{00000000-0005-0000-0000-0000981B0000}"/>
    <cellStyle name="Normal 5 2 2 117" xfId="7068" xr:uid="{00000000-0005-0000-0000-0000991B0000}"/>
    <cellStyle name="Normal 5 2 2 118" xfId="7069" xr:uid="{00000000-0005-0000-0000-00009A1B0000}"/>
    <cellStyle name="Normal 5 2 2 119" xfId="7070" xr:uid="{00000000-0005-0000-0000-00009B1B0000}"/>
    <cellStyle name="Normal 5 2 2 12" xfId="7071" xr:uid="{00000000-0005-0000-0000-00009C1B0000}"/>
    <cellStyle name="Normal 5 2 2 120" xfId="7072" xr:uid="{00000000-0005-0000-0000-00009D1B0000}"/>
    <cellStyle name="Normal 5 2 2 121" xfId="7073" xr:uid="{00000000-0005-0000-0000-00009E1B0000}"/>
    <cellStyle name="Normal 5 2 2 122" xfId="7074" xr:uid="{00000000-0005-0000-0000-00009F1B0000}"/>
    <cellStyle name="Normal 5 2 2 123" xfId="7075" xr:uid="{00000000-0005-0000-0000-0000A01B0000}"/>
    <cellStyle name="Normal 5 2 2 124" xfId="7076" xr:uid="{00000000-0005-0000-0000-0000A11B0000}"/>
    <cellStyle name="Normal 5 2 2 125" xfId="7077" xr:uid="{00000000-0005-0000-0000-0000A21B0000}"/>
    <cellStyle name="Normal 5 2 2 126" xfId="7078" xr:uid="{00000000-0005-0000-0000-0000A31B0000}"/>
    <cellStyle name="Normal 5 2 2 127" xfId="7079" xr:uid="{00000000-0005-0000-0000-0000A41B0000}"/>
    <cellStyle name="Normal 5 2 2 128" xfId="7080" xr:uid="{00000000-0005-0000-0000-0000A51B0000}"/>
    <cellStyle name="Normal 5 2 2 129" xfId="7081" xr:uid="{00000000-0005-0000-0000-0000A61B0000}"/>
    <cellStyle name="Normal 5 2 2 13" xfId="7082" xr:uid="{00000000-0005-0000-0000-0000A71B0000}"/>
    <cellStyle name="Normal 5 2 2 130" xfId="7083" xr:uid="{00000000-0005-0000-0000-0000A81B0000}"/>
    <cellStyle name="Normal 5 2 2 131" xfId="7084" xr:uid="{00000000-0005-0000-0000-0000A91B0000}"/>
    <cellStyle name="Normal 5 2 2 132" xfId="7085" xr:uid="{00000000-0005-0000-0000-0000AA1B0000}"/>
    <cellStyle name="Normal 5 2 2 133" xfId="7086" xr:uid="{00000000-0005-0000-0000-0000AB1B0000}"/>
    <cellStyle name="Normal 5 2 2 134" xfId="7087" xr:uid="{00000000-0005-0000-0000-0000AC1B0000}"/>
    <cellStyle name="Normal 5 2 2 135" xfId="7088" xr:uid="{00000000-0005-0000-0000-0000AD1B0000}"/>
    <cellStyle name="Normal 5 2 2 136" xfId="7089" xr:uid="{00000000-0005-0000-0000-0000AE1B0000}"/>
    <cellStyle name="Normal 5 2 2 137" xfId="7090" xr:uid="{00000000-0005-0000-0000-0000AF1B0000}"/>
    <cellStyle name="Normal 5 2 2 138" xfId="7091" xr:uid="{00000000-0005-0000-0000-0000B01B0000}"/>
    <cellStyle name="Normal 5 2 2 139" xfId="7092" xr:uid="{00000000-0005-0000-0000-0000B11B0000}"/>
    <cellStyle name="Normal 5 2 2 14" xfId="7093" xr:uid="{00000000-0005-0000-0000-0000B21B0000}"/>
    <cellStyle name="Normal 5 2 2 140" xfId="7094" xr:uid="{00000000-0005-0000-0000-0000B31B0000}"/>
    <cellStyle name="Normal 5 2 2 141" xfId="7095" xr:uid="{00000000-0005-0000-0000-0000B41B0000}"/>
    <cellStyle name="Normal 5 2 2 142" xfId="7096" xr:uid="{00000000-0005-0000-0000-0000B51B0000}"/>
    <cellStyle name="Normal 5 2 2 143" xfId="7097" xr:uid="{00000000-0005-0000-0000-0000B61B0000}"/>
    <cellStyle name="Normal 5 2 2 144" xfId="7098" xr:uid="{00000000-0005-0000-0000-0000B71B0000}"/>
    <cellStyle name="Normal 5 2 2 145" xfId="7099" xr:uid="{00000000-0005-0000-0000-0000B81B0000}"/>
    <cellStyle name="Normal 5 2 2 146" xfId="7100" xr:uid="{00000000-0005-0000-0000-0000B91B0000}"/>
    <cellStyle name="Normal 5 2 2 147" xfId="7101" xr:uid="{00000000-0005-0000-0000-0000BA1B0000}"/>
    <cellStyle name="Normal 5 2 2 148" xfId="7102" xr:uid="{00000000-0005-0000-0000-0000BB1B0000}"/>
    <cellStyle name="Normal 5 2 2 149" xfId="7103" xr:uid="{00000000-0005-0000-0000-0000BC1B0000}"/>
    <cellStyle name="Normal 5 2 2 15" xfId="7104" xr:uid="{00000000-0005-0000-0000-0000BD1B0000}"/>
    <cellStyle name="Normal 5 2 2 150" xfId="7105" xr:uid="{00000000-0005-0000-0000-0000BE1B0000}"/>
    <cellStyle name="Normal 5 2 2 151" xfId="7106" xr:uid="{00000000-0005-0000-0000-0000BF1B0000}"/>
    <cellStyle name="Normal 5 2 2 152" xfId="7107" xr:uid="{00000000-0005-0000-0000-0000C01B0000}"/>
    <cellStyle name="Normal 5 2 2 16" xfId="7108" xr:uid="{00000000-0005-0000-0000-0000C11B0000}"/>
    <cellStyle name="Normal 5 2 2 17" xfId="7109" xr:uid="{00000000-0005-0000-0000-0000C21B0000}"/>
    <cellStyle name="Normal 5 2 2 18" xfId="7110" xr:uid="{00000000-0005-0000-0000-0000C31B0000}"/>
    <cellStyle name="Normal 5 2 2 19" xfId="7111" xr:uid="{00000000-0005-0000-0000-0000C41B0000}"/>
    <cellStyle name="Normal 5 2 2 2" xfId="7112" xr:uid="{00000000-0005-0000-0000-0000C51B0000}"/>
    <cellStyle name="Normal 5 2 2 2 10" xfId="7113" xr:uid="{00000000-0005-0000-0000-0000C61B0000}"/>
    <cellStyle name="Normal 5 2 2 2 100" xfId="7114" xr:uid="{00000000-0005-0000-0000-0000C71B0000}"/>
    <cellStyle name="Normal 5 2 2 2 101" xfId="7115" xr:uid="{00000000-0005-0000-0000-0000C81B0000}"/>
    <cellStyle name="Normal 5 2 2 2 102" xfId="7116" xr:uid="{00000000-0005-0000-0000-0000C91B0000}"/>
    <cellStyle name="Normal 5 2 2 2 103" xfId="7117" xr:uid="{00000000-0005-0000-0000-0000CA1B0000}"/>
    <cellStyle name="Normal 5 2 2 2 104" xfId="7118" xr:uid="{00000000-0005-0000-0000-0000CB1B0000}"/>
    <cellStyle name="Normal 5 2 2 2 105" xfId="7119" xr:uid="{00000000-0005-0000-0000-0000CC1B0000}"/>
    <cellStyle name="Normal 5 2 2 2 106" xfId="7120" xr:uid="{00000000-0005-0000-0000-0000CD1B0000}"/>
    <cellStyle name="Normal 5 2 2 2 107" xfId="7121" xr:uid="{00000000-0005-0000-0000-0000CE1B0000}"/>
    <cellStyle name="Normal 5 2 2 2 108" xfId="7122" xr:uid="{00000000-0005-0000-0000-0000CF1B0000}"/>
    <cellStyle name="Normal 5 2 2 2 109" xfId="7123" xr:uid="{00000000-0005-0000-0000-0000D01B0000}"/>
    <cellStyle name="Normal 5 2 2 2 11" xfId="7124" xr:uid="{00000000-0005-0000-0000-0000D11B0000}"/>
    <cellStyle name="Normal 5 2 2 2 110" xfId="7125" xr:uid="{00000000-0005-0000-0000-0000D21B0000}"/>
    <cellStyle name="Normal 5 2 2 2 111" xfId="7126" xr:uid="{00000000-0005-0000-0000-0000D31B0000}"/>
    <cellStyle name="Normal 5 2 2 2 112" xfId="7127" xr:uid="{00000000-0005-0000-0000-0000D41B0000}"/>
    <cellStyle name="Normal 5 2 2 2 113" xfId="7128" xr:uid="{00000000-0005-0000-0000-0000D51B0000}"/>
    <cellStyle name="Normal 5 2 2 2 114" xfId="7129" xr:uid="{00000000-0005-0000-0000-0000D61B0000}"/>
    <cellStyle name="Normal 5 2 2 2 115" xfId="7130" xr:uid="{00000000-0005-0000-0000-0000D71B0000}"/>
    <cellStyle name="Normal 5 2 2 2 116" xfId="7131" xr:uid="{00000000-0005-0000-0000-0000D81B0000}"/>
    <cellStyle name="Normal 5 2 2 2 117" xfId="7132" xr:uid="{00000000-0005-0000-0000-0000D91B0000}"/>
    <cellStyle name="Normal 5 2 2 2 118" xfId="7133" xr:uid="{00000000-0005-0000-0000-0000DA1B0000}"/>
    <cellStyle name="Normal 5 2 2 2 119" xfId="7134" xr:uid="{00000000-0005-0000-0000-0000DB1B0000}"/>
    <cellStyle name="Normal 5 2 2 2 12" xfId="7135" xr:uid="{00000000-0005-0000-0000-0000DC1B0000}"/>
    <cellStyle name="Normal 5 2 2 2 120" xfId="7136" xr:uid="{00000000-0005-0000-0000-0000DD1B0000}"/>
    <cellStyle name="Normal 5 2 2 2 121" xfId="7137" xr:uid="{00000000-0005-0000-0000-0000DE1B0000}"/>
    <cellStyle name="Normal 5 2 2 2 122" xfId="7138" xr:uid="{00000000-0005-0000-0000-0000DF1B0000}"/>
    <cellStyle name="Normal 5 2 2 2 123" xfId="7139" xr:uid="{00000000-0005-0000-0000-0000E01B0000}"/>
    <cellStyle name="Normal 5 2 2 2 124" xfId="7140" xr:uid="{00000000-0005-0000-0000-0000E11B0000}"/>
    <cellStyle name="Normal 5 2 2 2 125" xfId="7141" xr:uid="{00000000-0005-0000-0000-0000E21B0000}"/>
    <cellStyle name="Normal 5 2 2 2 126" xfId="7142" xr:uid="{00000000-0005-0000-0000-0000E31B0000}"/>
    <cellStyle name="Normal 5 2 2 2 127" xfId="7143" xr:uid="{00000000-0005-0000-0000-0000E41B0000}"/>
    <cellStyle name="Normal 5 2 2 2 128" xfId="7144" xr:uid="{00000000-0005-0000-0000-0000E51B0000}"/>
    <cellStyle name="Normal 5 2 2 2 129" xfId="7145" xr:uid="{00000000-0005-0000-0000-0000E61B0000}"/>
    <cellStyle name="Normal 5 2 2 2 13" xfId="7146" xr:uid="{00000000-0005-0000-0000-0000E71B0000}"/>
    <cellStyle name="Normal 5 2 2 2 130" xfId="7147" xr:uid="{00000000-0005-0000-0000-0000E81B0000}"/>
    <cellStyle name="Normal 5 2 2 2 131" xfId="7148" xr:uid="{00000000-0005-0000-0000-0000E91B0000}"/>
    <cellStyle name="Normal 5 2 2 2 132" xfId="7149" xr:uid="{00000000-0005-0000-0000-0000EA1B0000}"/>
    <cellStyle name="Normal 5 2 2 2 133" xfId="7150" xr:uid="{00000000-0005-0000-0000-0000EB1B0000}"/>
    <cellStyle name="Normal 5 2 2 2 134" xfId="7151" xr:uid="{00000000-0005-0000-0000-0000EC1B0000}"/>
    <cellStyle name="Normal 5 2 2 2 135" xfId="7152" xr:uid="{00000000-0005-0000-0000-0000ED1B0000}"/>
    <cellStyle name="Normal 5 2 2 2 136" xfId="7153" xr:uid="{00000000-0005-0000-0000-0000EE1B0000}"/>
    <cellStyle name="Normal 5 2 2 2 137" xfId="7154" xr:uid="{00000000-0005-0000-0000-0000EF1B0000}"/>
    <cellStyle name="Normal 5 2 2 2 138" xfId="7155" xr:uid="{00000000-0005-0000-0000-0000F01B0000}"/>
    <cellStyle name="Normal 5 2 2 2 139" xfId="7156" xr:uid="{00000000-0005-0000-0000-0000F11B0000}"/>
    <cellStyle name="Normal 5 2 2 2 14" xfId="7157" xr:uid="{00000000-0005-0000-0000-0000F21B0000}"/>
    <cellStyle name="Normal 5 2 2 2 140" xfId="7158" xr:uid="{00000000-0005-0000-0000-0000F31B0000}"/>
    <cellStyle name="Normal 5 2 2 2 141" xfId="7159" xr:uid="{00000000-0005-0000-0000-0000F41B0000}"/>
    <cellStyle name="Normal 5 2 2 2 142" xfId="7160" xr:uid="{00000000-0005-0000-0000-0000F51B0000}"/>
    <cellStyle name="Normal 5 2 2 2 143" xfId="7161" xr:uid="{00000000-0005-0000-0000-0000F61B0000}"/>
    <cellStyle name="Normal 5 2 2 2 144" xfId="7162" xr:uid="{00000000-0005-0000-0000-0000F71B0000}"/>
    <cellStyle name="Normal 5 2 2 2 145" xfId="7163" xr:uid="{00000000-0005-0000-0000-0000F81B0000}"/>
    <cellStyle name="Normal 5 2 2 2 146" xfId="7164" xr:uid="{00000000-0005-0000-0000-0000F91B0000}"/>
    <cellStyle name="Normal 5 2 2 2 147" xfId="7165" xr:uid="{00000000-0005-0000-0000-0000FA1B0000}"/>
    <cellStyle name="Normal 5 2 2 2 148" xfId="7166" xr:uid="{00000000-0005-0000-0000-0000FB1B0000}"/>
    <cellStyle name="Normal 5 2 2 2 149" xfId="7167" xr:uid="{00000000-0005-0000-0000-0000FC1B0000}"/>
    <cellStyle name="Normal 5 2 2 2 15" xfId="7168" xr:uid="{00000000-0005-0000-0000-0000FD1B0000}"/>
    <cellStyle name="Normal 5 2 2 2 150" xfId="7169" xr:uid="{00000000-0005-0000-0000-0000FE1B0000}"/>
    <cellStyle name="Normal 5 2 2 2 151" xfId="7170" xr:uid="{00000000-0005-0000-0000-0000FF1B0000}"/>
    <cellStyle name="Normal 5 2 2 2 16" xfId="7171" xr:uid="{00000000-0005-0000-0000-0000001C0000}"/>
    <cellStyle name="Normal 5 2 2 2 17" xfId="7172" xr:uid="{00000000-0005-0000-0000-0000011C0000}"/>
    <cellStyle name="Normal 5 2 2 2 18" xfId="7173" xr:uid="{00000000-0005-0000-0000-0000021C0000}"/>
    <cellStyle name="Normal 5 2 2 2 19" xfId="7174" xr:uid="{00000000-0005-0000-0000-0000031C0000}"/>
    <cellStyle name="Normal 5 2 2 2 2" xfId="7175" xr:uid="{00000000-0005-0000-0000-0000041C0000}"/>
    <cellStyle name="Normal 5 2 2 2 20" xfId="7176" xr:uid="{00000000-0005-0000-0000-0000051C0000}"/>
    <cellStyle name="Normal 5 2 2 2 21" xfId="7177" xr:uid="{00000000-0005-0000-0000-0000061C0000}"/>
    <cellStyle name="Normal 5 2 2 2 22" xfId="7178" xr:uid="{00000000-0005-0000-0000-0000071C0000}"/>
    <cellStyle name="Normal 5 2 2 2 23" xfId="7179" xr:uid="{00000000-0005-0000-0000-0000081C0000}"/>
    <cellStyle name="Normal 5 2 2 2 24" xfId="7180" xr:uid="{00000000-0005-0000-0000-0000091C0000}"/>
    <cellStyle name="Normal 5 2 2 2 25" xfId="7181" xr:uid="{00000000-0005-0000-0000-00000A1C0000}"/>
    <cellStyle name="Normal 5 2 2 2 26" xfId="7182" xr:uid="{00000000-0005-0000-0000-00000B1C0000}"/>
    <cellStyle name="Normal 5 2 2 2 27" xfId="7183" xr:uid="{00000000-0005-0000-0000-00000C1C0000}"/>
    <cellStyle name="Normal 5 2 2 2 28" xfId="7184" xr:uid="{00000000-0005-0000-0000-00000D1C0000}"/>
    <cellStyle name="Normal 5 2 2 2 29" xfId="7185" xr:uid="{00000000-0005-0000-0000-00000E1C0000}"/>
    <cellStyle name="Normal 5 2 2 2 3" xfId="7186" xr:uid="{00000000-0005-0000-0000-00000F1C0000}"/>
    <cellStyle name="Normal 5 2 2 2 30" xfId="7187" xr:uid="{00000000-0005-0000-0000-0000101C0000}"/>
    <cellStyle name="Normal 5 2 2 2 31" xfId="7188" xr:uid="{00000000-0005-0000-0000-0000111C0000}"/>
    <cellStyle name="Normal 5 2 2 2 32" xfId="7189" xr:uid="{00000000-0005-0000-0000-0000121C0000}"/>
    <cellStyle name="Normal 5 2 2 2 33" xfId="7190" xr:uid="{00000000-0005-0000-0000-0000131C0000}"/>
    <cellStyle name="Normal 5 2 2 2 34" xfId="7191" xr:uid="{00000000-0005-0000-0000-0000141C0000}"/>
    <cellStyle name="Normal 5 2 2 2 35" xfId="7192" xr:uid="{00000000-0005-0000-0000-0000151C0000}"/>
    <cellStyle name="Normal 5 2 2 2 36" xfId="7193" xr:uid="{00000000-0005-0000-0000-0000161C0000}"/>
    <cellStyle name="Normal 5 2 2 2 37" xfId="7194" xr:uid="{00000000-0005-0000-0000-0000171C0000}"/>
    <cellStyle name="Normal 5 2 2 2 38" xfId="7195" xr:uid="{00000000-0005-0000-0000-0000181C0000}"/>
    <cellStyle name="Normal 5 2 2 2 39" xfId="7196" xr:uid="{00000000-0005-0000-0000-0000191C0000}"/>
    <cellStyle name="Normal 5 2 2 2 4" xfId="7197" xr:uid="{00000000-0005-0000-0000-00001A1C0000}"/>
    <cellStyle name="Normal 5 2 2 2 40" xfId="7198" xr:uid="{00000000-0005-0000-0000-00001B1C0000}"/>
    <cellStyle name="Normal 5 2 2 2 41" xfId="7199" xr:uid="{00000000-0005-0000-0000-00001C1C0000}"/>
    <cellStyle name="Normal 5 2 2 2 42" xfId="7200" xr:uid="{00000000-0005-0000-0000-00001D1C0000}"/>
    <cellStyle name="Normal 5 2 2 2 43" xfId="7201" xr:uid="{00000000-0005-0000-0000-00001E1C0000}"/>
    <cellStyle name="Normal 5 2 2 2 44" xfId="7202" xr:uid="{00000000-0005-0000-0000-00001F1C0000}"/>
    <cellStyle name="Normal 5 2 2 2 45" xfId="7203" xr:uid="{00000000-0005-0000-0000-0000201C0000}"/>
    <cellStyle name="Normal 5 2 2 2 46" xfId="7204" xr:uid="{00000000-0005-0000-0000-0000211C0000}"/>
    <cellStyle name="Normal 5 2 2 2 47" xfId="7205" xr:uid="{00000000-0005-0000-0000-0000221C0000}"/>
    <cellStyle name="Normal 5 2 2 2 48" xfId="7206" xr:uid="{00000000-0005-0000-0000-0000231C0000}"/>
    <cellStyle name="Normal 5 2 2 2 49" xfId="7207" xr:uid="{00000000-0005-0000-0000-0000241C0000}"/>
    <cellStyle name="Normal 5 2 2 2 5" xfId="7208" xr:uid="{00000000-0005-0000-0000-0000251C0000}"/>
    <cellStyle name="Normal 5 2 2 2 50" xfId="7209" xr:uid="{00000000-0005-0000-0000-0000261C0000}"/>
    <cellStyle name="Normal 5 2 2 2 51" xfId="7210" xr:uid="{00000000-0005-0000-0000-0000271C0000}"/>
    <cellStyle name="Normal 5 2 2 2 52" xfId="7211" xr:uid="{00000000-0005-0000-0000-0000281C0000}"/>
    <cellStyle name="Normal 5 2 2 2 53" xfId="7212" xr:uid="{00000000-0005-0000-0000-0000291C0000}"/>
    <cellStyle name="Normal 5 2 2 2 54" xfId="7213" xr:uid="{00000000-0005-0000-0000-00002A1C0000}"/>
    <cellStyle name="Normal 5 2 2 2 55" xfId="7214" xr:uid="{00000000-0005-0000-0000-00002B1C0000}"/>
    <cellStyle name="Normal 5 2 2 2 56" xfId="7215" xr:uid="{00000000-0005-0000-0000-00002C1C0000}"/>
    <cellStyle name="Normal 5 2 2 2 57" xfId="7216" xr:uid="{00000000-0005-0000-0000-00002D1C0000}"/>
    <cellStyle name="Normal 5 2 2 2 58" xfId="7217" xr:uid="{00000000-0005-0000-0000-00002E1C0000}"/>
    <cellStyle name="Normal 5 2 2 2 59" xfId="7218" xr:uid="{00000000-0005-0000-0000-00002F1C0000}"/>
    <cellStyle name="Normal 5 2 2 2 6" xfId="7219" xr:uid="{00000000-0005-0000-0000-0000301C0000}"/>
    <cellStyle name="Normal 5 2 2 2 60" xfId="7220" xr:uid="{00000000-0005-0000-0000-0000311C0000}"/>
    <cellStyle name="Normal 5 2 2 2 61" xfId="7221" xr:uid="{00000000-0005-0000-0000-0000321C0000}"/>
    <cellStyle name="Normal 5 2 2 2 62" xfId="7222" xr:uid="{00000000-0005-0000-0000-0000331C0000}"/>
    <cellStyle name="Normal 5 2 2 2 63" xfId="7223" xr:uid="{00000000-0005-0000-0000-0000341C0000}"/>
    <cellStyle name="Normal 5 2 2 2 64" xfId="7224" xr:uid="{00000000-0005-0000-0000-0000351C0000}"/>
    <cellStyle name="Normal 5 2 2 2 65" xfId="7225" xr:uid="{00000000-0005-0000-0000-0000361C0000}"/>
    <cellStyle name="Normal 5 2 2 2 66" xfId="7226" xr:uid="{00000000-0005-0000-0000-0000371C0000}"/>
    <cellStyle name="Normal 5 2 2 2 67" xfId="7227" xr:uid="{00000000-0005-0000-0000-0000381C0000}"/>
    <cellStyle name="Normal 5 2 2 2 68" xfId="7228" xr:uid="{00000000-0005-0000-0000-0000391C0000}"/>
    <cellStyle name="Normal 5 2 2 2 69" xfId="7229" xr:uid="{00000000-0005-0000-0000-00003A1C0000}"/>
    <cellStyle name="Normal 5 2 2 2 7" xfId="7230" xr:uid="{00000000-0005-0000-0000-00003B1C0000}"/>
    <cellStyle name="Normal 5 2 2 2 70" xfId="7231" xr:uid="{00000000-0005-0000-0000-00003C1C0000}"/>
    <cellStyle name="Normal 5 2 2 2 71" xfId="7232" xr:uid="{00000000-0005-0000-0000-00003D1C0000}"/>
    <cellStyle name="Normal 5 2 2 2 72" xfId="7233" xr:uid="{00000000-0005-0000-0000-00003E1C0000}"/>
    <cellStyle name="Normal 5 2 2 2 73" xfId="7234" xr:uid="{00000000-0005-0000-0000-00003F1C0000}"/>
    <cellStyle name="Normal 5 2 2 2 74" xfId="7235" xr:uid="{00000000-0005-0000-0000-0000401C0000}"/>
    <cellStyle name="Normal 5 2 2 2 75" xfId="7236" xr:uid="{00000000-0005-0000-0000-0000411C0000}"/>
    <cellStyle name="Normal 5 2 2 2 76" xfId="7237" xr:uid="{00000000-0005-0000-0000-0000421C0000}"/>
    <cellStyle name="Normal 5 2 2 2 77" xfId="7238" xr:uid="{00000000-0005-0000-0000-0000431C0000}"/>
    <cellStyle name="Normal 5 2 2 2 78" xfId="7239" xr:uid="{00000000-0005-0000-0000-0000441C0000}"/>
    <cellStyle name="Normal 5 2 2 2 79" xfId="7240" xr:uid="{00000000-0005-0000-0000-0000451C0000}"/>
    <cellStyle name="Normal 5 2 2 2 8" xfId="7241" xr:uid="{00000000-0005-0000-0000-0000461C0000}"/>
    <cellStyle name="Normal 5 2 2 2 80" xfId="7242" xr:uid="{00000000-0005-0000-0000-0000471C0000}"/>
    <cellStyle name="Normal 5 2 2 2 81" xfId="7243" xr:uid="{00000000-0005-0000-0000-0000481C0000}"/>
    <cellStyle name="Normal 5 2 2 2 82" xfId="7244" xr:uid="{00000000-0005-0000-0000-0000491C0000}"/>
    <cellStyle name="Normal 5 2 2 2 83" xfId="7245" xr:uid="{00000000-0005-0000-0000-00004A1C0000}"/>
    <cellStyle name="Normal 5 2 2 2 84" xfId="7246" xr:uid="{00000000-0005-0000-0000-00004B1C0000}"/>
    <cellStyle name="Normal 5 2 2 2 85" xfId="7247" xr:uid="{00000000-0005-0000-0000-00004C1C0000}"/>
    <cellStyle name="Normal 5 2 2 2 86" xfId="7248" xr:uid="{00000000-0005-0000-0000-00004D1C0000}"/>
    <cellStyle name="Normal 5 2 2 2 87" xfId="7249" xr:uid="{00000000-0005-0000-0000-00004E1C0000}"/>
    <cellStyle name="Normal 5 2 2 2 88" xfId="7250" xr:uid="{00000000-0005-0000-0000-00004F1C0000}"/>
    <cellStyle name="Normal 5 2 2 2 89" xfId="7251" xr:uid="{00000000-0005-0000-0000-0000501C0000}"/>
    <cellStyle name="Normal 5 2 2 2 9" xfId="7252" xr:uid="{00000000-0005-0000-0000-0000511C0000}"/>
    <cellStyle name="Normal 5 2 2 2 90" xfId="7253" xr:uid="{00000000-0005-0000-0000-0000521C0000}"/>
    <cellStyle name="Normal 5 2 2 2 91" xfId="7254" xr:uid="{00000000-0005-0000-0000-0000531C0000}"/>
    <cellStyle name="Normal 5 2 2 2 92" xfId="7255" xr:uid="{00000000-0005-0000-0000-0000541C0000}"/>
    <cellStyle name="Normal 5 2 2 2 93" xfId="7256" xr:uid="{00000000-0005-0000-0000-0000551C0000}"/>
    <cellStyle name="Normal 5 2 2 2 94" xfId="7257" xr:uid="{00000000-0005-0000-0000-0000561C0000}"/>
    <cellStyle name="Normal 5 2 2 2 95" xfId="7258" xr:uid="{00000000-0005-0000-0000-0000571C0000}"/>
    <cellStyle name="Normal 5 2 2 2 96" xfId="7259" xr:uid="{00000000-0005-0000-0000-0000581C0000}"/>
    <cellStyle name="Normal 5 2 2 2 97" xfId="7260" xr:uid="{00000000-0005-0000-0000-0000591C0000}"/>
    <cellStyle name="Normal 5 2 2 2 98" xfId="7261" xr:uid="{00000000-0005-0000-0000-00005A1C0000}"/>
    <cellStyle name="Normal 5 2 2 2 99" xfId="7262" xr:uid="{00000000-0005-0000-0000-00005B1C0000}"/>
    <cellStyle name="Normal 5 2 2 20" xfId="7263" xr:uid="{00000000-0005-0000-0000-00005C1C0000}"/>
    <cellStyle name="Normal 5 2 2 21" xfId="7264" xr:uid="{00000000-0005-0000-0000-00005D1C0000}"/>
    <cellStyle name="Normal 5 2 2 22" xfId="7265" xr:uid="{00000000-0005-0000-0000-00005E1C0000}"/>
    <cellStyle name="Normal 5 2 2 23" xfId="7266" xr:uid="{00000000-0005-0000-0000-00005F1C0000}"/>
    <cellStyle name="Normal 5 2 2 24" xfId="7267" xr:uid="{00000000-0005-0000-0000-0000601C0000}"/>
    <cellStyle name="Normal 5 2 2 25" xfId="7268" xr:uid="{00000000-0005-0000-0000-0000611C0000}"/>
    <cellStyle name="Normal 5 2 2 26" xfId="7269" xr:uid="{00000000-0005-0000-0000-0000621C0000}"/>
    <cellStyle name="Normal 5 2 2 27" xfId="7270" xr:uid="{00000000-0005-0000-0000-0000631C0000}"/>
    <cellStyle name="Normal 5 2 2 28" xfId="7271" xr:uid="{00000000-0005-0000-0000-0000641C0000}"/>
    <cellStyle name="Normal 5 2 2 29" xfId="7272" xr:uid="{00000000-0005-0000-0000-0000651C0000}"/>
    <cellStyle name="Normal 5 2 2 3" xfId="7273" xr:uid="{00000000-0005-0000-0000-0000661C0000}"/>
    <cellStyle name="Normal 5 2 2 3 42" xfId="7274" xr:uid="{00000000-0005-0000-0000-0000671C0000}"/>
    <cellStyle name="Normal 5 2 2 30" xfId="7275" xr:uid="{00000000-0005-0000-0000-0000681C0000}"/>
    <cellStyle name="Normal 5 2 2 31" xfId="7276" xr:uid="{00000000-0005-0000-0000-0000691C0000}"/>
    <cellStyle name="Normal 5 2 2 32" xfId="7277" xr:uid="{00000000-0005-0000-0000-00006A1C0000}"/>
    <cellStyle name="Normal 5 2 2 33" xfId="7278" xr:uid="{00000000-0005-0000-0000-00006B1C0000}"/>
    <cellStyle name="Normal 5 2 2 34" xfId="7279" xr:uid="{00000000-0005-0000-0000-00006C1C0000}"/>
    <cellStyle name="Normal 5 2 2 35" xfId="7280" xr:uid="{00000000-0005-0000-0000-00006D1C0000}"/>
    <cellStyle name="Normal 5 2 2 36" xfId="7281" xr:uid="{00000000-0005-0000-0000-00006E1C0000}"/>
    <cellStyle name="Normal 5 2 2 37" xfId="7282" xr:uid="{00000000-0005-0000-0000-00006F1C0000}"/>
    <cellStyle name="Normal 5 2 2 38" xfId="7283" xr:uid="{00000000-0005-0000-0000-0000701C0000}"/>
    <cellStyle name="Normal 5 2 2 39" xfId="7284" xr:uid="{00000000-0005-0000-0000-0000711C0000}"/>
    <cellStyle name="Normal 5 2 2 4" xfId="7285" xr:uid="{00000000-0005-0000-0000-0000721C0000}"/>
    <cellStyle name="Normal 5 2 2 40" xfId="7286" xr:uid="{00000000-0005-0000-0000-0000731C0000}"/>
    <cellStyle name="Normal 5 2 2 41" xfId="7287" xr:uid="{00000000-0005-0000-0000-0000741C0000}"/>
    <cellStyle name="Normal 5 2 2 42" xfId="7288" xr:uid="{00000000-0005-0000-0000-0000751C0000}"/>
    <cellStyle name="Normal 5 2 2 43" xfId="7289" xr:uid="{00000000-0005-0000-0000-0000761C0000}"/>
    <cellStyle name="Normal 5 2 2 44" xfId="7290" xr:uid="{00000000-0005-0000-0000-0000771C0000}"/>
    <cellStyle name="Normal 5 2 2 45" xfId="7291" xr:uid="{00000000-0005-0000-0000-0000781C0000}"/>
    <cellStyle name="Normal 5 2 2 46" xfId="7292" xr:uid="{00000000-0005-0000-0000-0000791C0000}"/>
    <cellStyle name="Normal 5 2 2 47" xfId="7293" xr:uid="{00000000-0005-0000-0000-00007A1C0000}"/>
    <cellStyle name="Normal 5 2 2 48" xfId="7294" xr:uid="{00000000-0005-0000-0000-00007B1C0000}"/>
    <cellStyle name="Normal 5 2 2 49" xfId="7295" xr:uid="{00000000-0005-0000-0000-00007C1C0000}"/>
    <cellStyle name="Normal 5 2 2 5" xfId="7296" xr:uid="{00000000-0005-0000-0000-00007D1C0000}"/>
    <cellStyle name="Normal 5 2 2 50" xfId="7297" xr:uid="{00000000-0005-0000-0000-00007E1C0000}"/>
    <cellStyle name="Normal 5 2 2 51" xfId="7298" xr:uid="{00000000-0005-0000-0000-00007F1C0000}"/>
    <cellStyle name="Normal 5 2 2 52" xfId="7299" xr:uid="{00000000-0005-0000-0000-0000801C0000}"/>
    <cellStyle name="Normal 5 2 2 53" xfId="7300" xr:uid="{00000000-0005-0000-0000-0000811C0000}"/>
    <cellStyle name="Normal 5 2 2 54" xfId="7301" xr:uid="{00000000-0005-0000-0000-0000821C0000}"/>
    <cellStyle name="Normal 5 2 2 55" xfId="7302" xr:uid="{00000000-0005-0000-0000-0000831C0000}"/>
    <cellStyle name="Normal 5 2 2 56" xfId="7303" xr:uid="{00000000-0005-0000-0000-0000841C0000}"/>
    <cellStyle name="Normal 5 2 2 57" xfId="7304" xr:uid="{00000000-0005-0000-0000-0000851C0000}"/>
    <cellStyle name="Normal 5 2 2 58" xfId="7305" xr:uid="{00000000-0005-0000-0000-0000861C0000}"/>
    <cellStyle name="Normal 5 2 2 59" xfId="7306" xr:uid="{00000000-0005-0000-0000-0000871C0000}"/>
    <cellStyle name="Normal 5 2 2 6" xfId="7307" xr:uid="{00000000-0005-0000-0000-0000881C0000}"/>
    <cellStyle name="Normal 5 2 2 60" xfId="7308" xr:uid="{00000000-0005-0000-0000-0000891C0000}"/>
    <cellStyle name="Normal 5 2 2 61" xfId="7309" xr:uid="{00000000-0005-0000-0000-00008A1C0000}"/>
    <cellStyle name="Normal 5 2 2 62" xfId="7310" xr:uid="{00000000-0005-0000-0000-00008B1C0000}"/>
    <cellStyle name="Normal 5 2 2 63" xfId="7311" xr:uid="{00000000-0005-0000-0000-00008C1C0000}"/>
    <cellStyle name="Normal 5 2 2 64" xfId="7312" xr:uid="{00000000-0005-0000-0000-00008D1C0000}"/>
    <cellStyle name="Normal 5 2 2 65" xfId="7313" xr:uid="{00000000-0005-0000-0000-00008E1C0000}"/>
    <cellStyle name="Normal 5 2 2 66" xfId="7314" xr:uid="{00000000-0005-0000-0000-00008F1C0000}"/>
    <cellStyle name="Normal 5 2 2 67" xfId="7315" xr:uid="{00000000-0005-0000-0000-0000901C0000}"/>
    <cellStyle name="Normal 5 2 2 68" xfId="7316" xr:uid="{00000000-0005-0000-0000-0000911C0000}"/>
    <cellStyle name="Normal 5 2 2 69" xfId="7317" xr:uid="{00000000-0005-0000-0000-0000921C0000}"/>
    <cellStyle name="Normal 5 2 2 7" xfId="7318" xr:uid="{00000000-0005-0000-0000-0000931C0000}"/>
    <cellStyle name="Normal 5 2 2 70" xfId="7319" xr:uid="{00000000-0005-0000-0000-0000941C0000}"/>
    <cellStyle name="Normal 5 2 2 71" xfId="7320" xr:uid="{00000000-0005-0000-0000-0000951C0000}"/>
    <cellStyle name="Normal 5 2 2 72" xfId="7321" xr:uid="{00000000-0005-0000-0000-0000961C0000}"/>
    <cellStyle name="Normal 5 2 2 73" xfId="7322" xr:uid="{00000000-0005-0000-0000-0000971C0000}"/>
    <cellStyle name="Normal 5 2 2 74" xfId="7323" xr:uid="{00000000-0005-0000-0000-0000981C0000}"/>
    <cellStyle name="Normal 5 2 2 75" xfId="7324" xr:uid="{00000000-0005-0000-0000-0000991C0000}"/>
    <cellStyle name="Normal 5 2 2 76" xfId="7325" xr:uid="{00000000-0005-0000-0000-00009A1C0000}"/>
    <cellStyle name="Normal 5 2 2 77" xfId="7326" xr:uid="{00000000-0005-0000-0000-00009B1C0000}"/>
    <cellStyle name="Normal 5 2 2 78" xfId="7327" xr:uid="{00000000-0005-0000-0000-00009C1C0000}"/>
    <cellStyle name="Normal 5 2 2 79" xfId="7328" xr:uid="{00000000-0005-0000-0000-00009D1C0000}"/>
    <cellStyle name="Normal 5 2 2 8" xfId="7329" xr:uid="{00000000-0005-0000-0000-00009E1C0000}"/>
    <cellStyle name="Normal 5 2 2 80" xfId="7330" xr:uid="{00000000-0005-0000-0000-00009F1C0000}"/>
    <cellStyle name="Normal 5 2 2 81" xfId="7331" xr:uid="{00000000-0005-0000-0000-0000A01C0000}"/>
    <cellStyle name="Normal 5 2 2 82" xfId="7332" xr:uid="{00000000-0005-0000-0000-0000A11C0000}"/>
    <cellStyle name="Normal 5 2 2 83" xfId="7333" xr:uid="{00000000-0005-0000-0000-0000A21C0000}"/>
    <cellStyle name="Normal 5 2 2 84" xfId="7334" xr:uid="{00000000-0005-0000-0000-0000A31C0000}"/>
    <cellStyle name="Normal 5 2 2 85" xfId="7335" xr:uid="{00000000-0005-0000-0000-0000A41C0000}"/>
    <cellStyle name="Normal 5 2 2 86" xfId="7336" xr:uid="{00000000-0005-0000-0000-0000A51C0000}"/>
    <cellStyle name="Normal 5 2 2 87" xfId="7337" xr:uid="{00000000-0005-0000-0000-0000A61C0000}"/>
    <cellStyle name="Normal 5 2 2 88" xfId="7338" xr:uid="{00000000-0005-0000-0000-0000A71C0000}"/>
    <cellStyle name="Normal 5 2 2 89" xfId="7339" xr:uid="{00000000-0005-0000-0000-0000A81C0000}"/>
    <cellStyle name="Normal 5 2 2 9" xfId="7340" xr:uid="{00000000-0005-0000-0000-0000A91C0000}"/>
    <cellStyle name="Normal 5 2 2 90" xfId="7341" xr:uid="{00000000-0005-0000-0000-0000AA1C0000}"/>
    <cellStyle name="Normal 5 2 2 91" xfId="7342" xr:uid="{00000000-0005-0000-0000-0000AB1C0000}"/>
    <cellStyle name="Normal 5 2 2 92" xfId="7343" xr:uid="{00000000-0005-0000-0000-0000AC1C0000}"/>
    <cellStyle name="Normal 5 2 2 93" xfId="7344" xr:uid="{00000000-0005-0000-0000-0000AD1C0000}"/>
    <cellStyle name="Normal 5 2 2 94" xfId="7345" xr:uid="{00000000-0005-0000-0000-0000AE1C0000}"/>
    <cellStyle name="Normal 5 2 2 95" xfId="7346" xr:uid="{00000000-0005-0000-0000-0000AF1C0000}"/>
    <cellStyle name="Normal 5 2 2 96" xfId="7347" xr:uid="{00000000-0005-0000-0000-0000B01C0000}"/>
    <cellStyle name="Normal 5 2 2 97" xfId="7348" xr:uid="{00000000-0005-0000-0000-0000B11C0000}"/>
    <cellStyle name="Normal 5 2 2 98" xfId="7349" xr:uid="{00000000-0005-0000-0000-0000B21C0000}"/>
    <cellStyle name="Normal 5 2 2 99" xfId="7350" xr:uid="{00000000-0005-0000-0000-0000B31C0000}"/>
    <cellStyle name="Normal 5 2 20" xfId="7351" xr:uid="{00000000-0005-0000-0000-0000B41C0000}"/>
    <cellStyle name="Normal 5 2 21" xfId="7352" xr:uid="{00000000-0005-0000-0000-0000B51C0000}"/>
    <cellStyle name="Normal 5 2 22" xfId="7353" xr:uid="{00000000-0005-0000-0000-0000B61C0000}"/>
    <cellStyle name="Normal 5 2 23" xfId="7354" xr:uid="{00000000-0005-0000-0000-0000B71C0000}"/>
    <cellStyle name="Normal 5 2 24" xfId="7355" xr:uid="{00000000-0005-0000-0000-0000B81C0000}"/>
    <cellStyle name="Normal 5 2 25" xfId="7356" xr:uid="{00000000-0005-0000-0000-0000B91C0000}"/>
    <cellStyle name="Normal 5 2 26" xfId="7357" xr:uid="{00000000-0005-0000-0000-0000BA1C0000}"/>
    <cellStyle name="Normal 5 2 27" xfId="7358" xr:uid="{00000000-0005-0000-0000-0000BB1C0000}"/>
    <cellStyle name="Normal 5 2 28" xfId="7359" xr:uid="{00000000-0005-0000-0000-0000BC1C0000}"/>
    <cellStyle name="Normal 5 2 29" xfId="7360" xr:uid="{00000000-0005-0000-0000-0000BD1C0000}"/>
    <cellStyle name="Normal 5 2 3" xfId="7361" xr:uid="{00000000-0005-0000-0000-0000BE1C0000}"/>
    <cellStyle name="Normal 5 2 3 42" xfId="7362" xr:uid="{00000000-0005-0000-0000-0000BF1C0000}"/>
    <cellStyle name="Normal 5 2 30" xfId="7363" xr:uid="{00000000-0005-0000-0000-0000C01C0000}"/>
    <cellStyle name="Normal 5 2 31" xfId="7364" xr:uid="{00000000-0005-0000-0000-0000C11C0000}"/>
    <cellStyle name="Normal 5 2 32" xfId="7365" xr:uid="{00000000-0005-0000-0000-0000C21C0000}"/>
    <cellStyle name="Normal 5 2 33" xfId="7366" xr:uid="{00000000-0005-0000-0000-0000C31C0000}"/>
    <cellStyle name="Normal 5 2 34" xfId="7367" xr:uid="{00000000-0005-0000-0000-0000C41C0000}"/>
    <cellStyle name="Normal 5 2 35" xfId="7368" xr:uid="{00000000-0005-0000-0000-0000C51C0000}"/>
    <cellStyle name="Normal 5 2 36" xfId="7369" xr:uid="{00000000-0005-0000-0000-0000C61C0000}"/>
    <cellStyle name="Normal 5 2 37" xfId="7370" xr:uid="{00000000-0005-0000-0000-0000C71C0000}"/>
    <cellStyle name="Normal 5 2 38" xfId="7371" xr:uid="{00000000-0005-0000-0000-0000C81C0000}"/>
    <cellStyle name="Normal 5 2 39" xfId="7372" xr:uid="{00000000-0005-0000-0000-0000C91C0000}"/>
    <cellStyle name="Normal 5 2 4" xfId="7373" xr:uid="{00000000-0005-0000-0000-0000CA1C0000}"/>
    <cellStyle name="Normal 5 2 40" xfId="7374" xr:uid="{00000000-0005-0000-0000-0000CB1C0000}"/>
    <cellStyle name="Normal 5 2 41" xfId="7375" xr:uid="{00000000-0005-0000-0000-0000CC1C0000}"/>
    <cellStyle name="Normal 5 2 42" xfId="7376" xr:uid="{00000000-0005-0000-0000-0000CD1C0000}"/>
    <cellStyle name="Normal 5 2 43" xfId="7377" xr:uid="{00000000-0005-0000-0000-0000CE1C0000}"/>
    <cellStyle name="Normal 5 2 44" xfId="7378" xr:uid="{00000000-0005-0000-0000-0000CF1C0000}"/>
    <cellStyle name="Normal 5 2 45" xfId="7379" xr:uid="{00000000-0005-0000-0000-0000D01C0000}"/>
    <cellStyle name="Normal 5 2 46" xfId="7380" xr:uid="{00000000-0005-0000-0000-0000D11C0000}"/>
    <cellStyle name="Normal 5 2 47" xfId="7381" xr:uid="{00000000-0005-0000-0000-0000D21C0000}"/>
    <cellStyle name="Normal 5 2 48" xfId="7382" xr:uid="{00000000-0005-0000-0000-0000D31C0000}"/>
    <cellStyle name="Normal 5 2 49" xfId="7383" xr:uid="{00000000-0005-0000-0000-0000D41C0000}"/>
    <cellStyle name="Normal 5 2 5" xfId="7384" xr:uid="{00000000-0005-0000-0000-0000D51C0000}"/>
    <cellStyle name="Normal 5 2 50" xfId="7385" xr:uid="{00000000-0005-0000-0000-0000D61C0000}"/>
    <cellStyle name="Normal 5 2 51" xfId="7386" xr:uid="{00000000-0005-0000-0000-0000D71C0000}"/>
    <cellStyle name="Normal 5 2 52" xfId="7387" xr:uid="{00000000-0005-0000-0000-0000D81C0000}"/>
    <cellStyle name="Normal 5 2 53" xfId="7388" xr:uid="{00000000-0005-0000-0000-0000D91C0000}"/>
    <cellStyle name="Normal 5 2 54" xfId="7389" xr:uid="{00000000-0005-0000-0000-0000DA1C0000}"/>
    <cellStyle name="Normal 5 2 55" xfId="7390" xr:uid="{00000000-0005-0000-0000-0000DB1C0000}"/>
    <cellStyle name="Normal 5 2 56" xfId="7391" xr:uid="{00000000-0005-0000-0000-0000DC1C0000}"/>
    <cellStyle name="Normal 5 2 57" xfId="7392" xr:uid="{00000000-0005-0000-0000-0000DD1C0000}"/>
    <cellStyle name="Normal 5 2 58" xfId="7393" xr:uid="{00000000-0005-0000-0000-0000DE1C0000}"/>
    <cellStyle name="Normal 5 2 59" xfId="7394" xr:uid="{00000000-0005-0000-0000-0000DF1C0000}"/>
    <cellStyle name="Normal 5 2 6" xfId="7395" xr:uid="{00000000-0005-0000-0000-0000E01C0000}"/>
    <cellStyle name="Normal 5 2 60" xfId="7396" xr:uid="{00000000-0005-0000-0000-0000E11C0000}"/>
    <cellStyle name="Normal 5 2 61" xfId="7397" xr:uid="{00000000-0005-0000-0000-0000E21C0000}"/>
    <cellStyle name="Normal 5 2 62" xfId="7398" xr:uid="{00000000-0005-0000-0000-0000E31C0000}"/>
    <cellStyle name="Normal 5 2 63" xfId="7399" xr:uid="{00000000-0005-0000-0000-0000E41C0000}"/>
    <cellStyle name="Normal 5 2 64" xfId="7400" xr:uid="{00000000-0005-0000-0000-0000E51C0000}"/>
    <cellStyle name="Normal 5 2 65" xfId="7401" xr:uid="{00000000-0005-0000-0000-0000E61C0000}"/>
    <cellStyle name="Normal 5 2 66" xfId="7402" xr:uid="{00000000-0005-0000-0000-0000E71C0000}"/>
    <cellStyle name="Normal 5 2 67" xfId="7403" xr:uid="{00000000-0005-0000-0000-0000E81C0000}"/>
    <cellStyle name="Normal 5 2 68" xfId="7404" xr:uid="{00000000-0005-0000-0000-0000E91C0000}"/>
    <cellStyle name="Normal 5 2 69" xfId="7405" xr:uid="{00000000-0005-0000-0000-0000EA1C0000}"/>
    <cellStyle name="Normal 5 2 7" xfId="7406" xr:uid="{00000000-0005-0000-0000-0000EB1C0000}"/>
    <cellStyle name="Normal 5 2 70" xfId="7407" xr:uid="{00000000-0005-0000-0000-0000EC1C0000}"/>
    <cellStyle name="Normal 5 2 71" xfId="7408" xr:uid="{00000000-0005-0000-0000-0000ED1C0000}"/>
    <cellStyle name="Normal 5 2 72" xfId="7409" xr:uid="{00000000-0005-0000-0000-0000EE1C0000}"/>
    <cellStyle name="Normal 5 2 73" xfId="7410" xr:uid="{00000000-0005-0000-0000-0000EF1C0000}"/>
    <cellStyle name="Normal 5 2 74" xfId="7411" xr:uid="{00000000-0005-0000-0000-0000F01C0000}"/>
    <cellStyle name="Normal 5 2 75" xfId="7412" xr:uid="{00000000-0005-0000-0000-0000F11C0000}"/>
    <cellStyle name="Normal 5 2 76" xfId="7413" xr:uid="{00000000-0005-0000-0000-0000F21C0000}"/>
    <cellStyle name="Normal 5 2 77" xfId="7414" xr:uid="{00000000-0005-0000-0000-0000F31C0000}"/>
    <cellStyle name="Normal 5 2 78" xfId="7415" xr:uid="{00000000-0005-0000-0000-0000F41C0000}"/>
    <cellStyle name="Normal 5 2 79" xfId="7416" xr:uid="{00000000-0005-0000-0000-0000F51C0000}"/>
    <cellStyle name="Normal 5 2 8" xfId="7417" xr:uid="{00000000-0005-0000-0000-0000F61C0000}"/>
    <cellStyle name="Normal 5 2 80" xfId="7418" xr:uid="{00000000-0005-0000-0000-0000F71C0000}"/>
    <cellStyle name="Normal 5 2 81" xfId="7419" xr:uid="{00000000-0005-0000-0000-0000F81C0000}"/>
    <cellStyle name="Normal 5 2 82" xfId="7420" xr:uid="{00000000-0005-0000-0000-0000F91C0000}"/>
    <cellStyle name="Normal 5 2 83" xfId="7421" xr:uid="{00000000-0005-0000-0000-0000FA1C0000}"/>
    <cellStyle name="Normal 5 2 84" xfId="7422" xr:uid="{00000000-0005-0000-0000-0000FB1C0000}"/>
    <cellStyle name="Normal 5 2 85" xfId="7423" xr:uid="{00000000-0005-0000-0000-0000FC1C0000}"/>
    <cellStyle name="Normal 5 2 86" xfId="7424" xr:uid="{00000000-0005-0000-0000-0000FD1C0000}"/>
    <cellStyle name="Normal 5 2 87" xfId="7425" xr:uid="{00000000-0005-0000-0000-0000FE1C0000}"/>
    <cellStyle name="Normal 5 2 88" xfId="7426" xr:uid="{00000000-0005-0000-0000-0000FF1C0000}"/>
    <cellStyle name="Normal 5 2 89" xfId="7427" xr:uid="{00000000-0005-0000-0000-0000001D0000}"/>
    <cellStyle name="Normal 5 2 9" xfId="7428" xr:uid="{00000000-0005-0000-0000-0000011D0000}"/>
    <cellStyle name="Normal 5 2 90" xfId="7429" xr:uid="{00000000-0005-0000-0000-0000021D0000}"/>
    <cellStyle name="Normal 5 2 91" xfId="7430" xr:uid="{00000000-0005-0000-0000-0000031D0000}"/>
    <cellStyle name="Normal 5 2 92" xfId="7431" xr:uid="{00000000-0005-0000-0000-0000041D0000}"/>
    <cellStyle name="Normal 5 2 93" xfId="7432" xr:uid="{00000000-0005-0000-0000-0000051D0000}"/>
    <cellStyle name="Normal 5 2 94" xfId="7433" xr:uid="{00000000-0005-0000-0000-0000061D0000}"/>
    <cellStyle name="Normal 5 2 95" xfId="7434" xr:uid="{00000000-0005-0000-0000-0000071D0000}"/>
    <cellStyle name="Normal 5 2 96" xfId="7435" xr:uid="{00000000-0005-0000-0000-0000081D0000}"/>
    <cellStyle name="Normal 5 2 97" xfId="7436" xr:uid="{00000000-0005-0000-0000-0000091D0000}"/>
    <cellStyle name="Normal 5 2 98" xfId="7437" xr:uid="{00000000-0005-0000-0000-00000A1D0000}"/>
    <cellStyle name="Normal 5 2 99" xfId="7438" xr:uid="{00000000-0005-0000-0000-00000B1D0000}"/>
    <cellStyle name="Normal 5 20" xfId="7439" xr:uid="{00000000-0005-0000-0000-00000C1D0000}"/>
    <cellStyle name="Normal 5 21" xfId="7440" xr:uid="{00000000-0005-0000-0000-00000D1D0000}"/>
    <cellStyle name="Normal 5 22" xfId="7441" xr:uid="{00000000-0005-0000-0000-00000E1D0000}"/>
    <cellStyle name="Normal 5 23" xfId="7442" xr:uid="{00000000-0005-0000-0000-00000F1D0000}"/>
    <cellStyle name="Normal 5 24" xfId="7443" xr:uid="{00000000-0005-0000-0000-0000101D0000}"/>
    <cellStyle name="Normal 5 25" xfId="7444" xr:uid="{00000000-0005-0000-0000-0000111D0000}"/>
    <cellStyle name="Normal 5 26" xfId="7445" xr:uid="{00000000-0005-0000-0000-0000121D0000}"/>
    <cellStyle name="Normal 5 27" xfId="7446" xr:uid="{00000000-0005-0000-0000-0000131D0000}"/>
    <cellStyle name="Normal 5 28" xfId="7447" xr:uid="{00000000-0005-0000-0000-0000141D0000}"/>
    <cellStyle name="Normal 5 29" xfId="7448" xr:uid="{00000000-0005-0000-0000-0000151D0000}"/>
    <cellStyle name="Normal 5 3" xfId="7449" xr:uid="{00000000-0005-0000-0000-0000161D0000}"/>
    <cellStyle name="Normal 5 3 10" xfId="7450" xr:uid="{00000000-0005-0000-0000-0000171D0000}"/>
    <cellStyle name="Normal 5 3 100" xfId="7451" xr:uid="{00000000-0005-0000-0000-0000181D0000}"/>
    <cellStyle name="Normal 5 3 101" xfId="7452" xr:uid="{00000000-0005-0000-0000-0000191D0000}"/>
    <cellStyle name="Normal 5 3 102" xfId="7453" xr:uid="{00000000-0005-0000-0000-00001A1D0000}"/>
    <cellStyle name="Normal 5 3 103" xfId="7454" xr:uid="{00000000-0005-0000-0000-00001B1D0000}"/>
    <cellStyle name="Normal 5 3 104" xfId="7455" xr:uid="{00000000-0005-0000-0000-00001C1D0000}"/>
    <cellStyle name="Normal 5 3 105" xfId="7456" xr:uid="{00000000-0005-0000-0000-00001D1D0000}"/>
    <cellStyle name="Normal 5 3 106" xfId="7457" xr:uid="{00000000-0005-0000-0000-00001E1D0000}"/>
    <cellStyle name="Normal 5 3 107" xfId="7458" xr:uid="{00000000-0005-0000-0000-00001F1D0000}"/>
    <cellStyle name="Normal 5 3 108" xfId="7459" xr:uid="{00000000-0005-0000-0000-0000201D0000}"/>
    <cellStyle name="Normal 5 3 109" xfId="7460" xr:uid="{00000000-0005-0000-0000-0000211D0000}"/>
    <cellStyle name="Normal 5 3 11" xfId="7461" xr:uid="{00000000-0005-0000-0000-0000221D0000}"/>
    <cellStyle name="Normal 5 3 110" xfId="7462" xr:uid="{00000000-0005-0000-0000-0000231D0000}"/>
    <cellStyle name="Normal 5 3 111" xfId="7463" xr:uid="{00000000-0005-0000-0000-0000241D0000}"/>
    <cellStyle name="Normal 5 3 112" xfId="7464" xr:uid="{00000000-0005-0000-0000-0000251D0000}"/>
    <cellStyle name="Normal 5 3 113" xfId="7465" xr:uid="{00000000-0005-0000-0000-0000261D0000}"/>
    <cellStyle name="Normal 5 3 114" xfId="7466" xr:uid="{00000000-0005-0000-0000-0000271D0000}"/>
    <cellStyle name="Normal 5 3 115" xfId="7467" xr:uid="{00000000-0005-0000-0000-0000281D0000}"/>
    <cellStyle name="Normal 5 3 116" xfId="7468" xr:uid="{00000000-0005-0000-0000-0000291D0000}"/>
    <cellStyle name="Normal 5 3 117" xfId="7469" xr:uid="{00000000-0005-0000-0000-00002A1D0000}"/>
    <cellStyle name="Normal 5 3 118" xfId="7470" xr:uid="{00000000-0005-0000-0000-00002B1D0000}"/>
    <cellStyle name="Normal 5 3 119" xfId="7471" xr:uid="{00000000-0005-0000-0000-00002C1D0000}"/>
    <cellStyle name="Normal 5 3 12" xfId="7472" xr:uid="{00000000-0005-0000-0000-00002D1D0000}"/>
    <cellStyle name="Normal 5 3 120" xfId="7473" xr:uid="{00000000-0005-0000-0000-00002E1D0000}"/>
    <cellStyle name="Normal 5 3 121" xfId="7474" xr:uid="{00000000-0005-0000-0000-00002F1D0000}"/>
    <cellStyle name="Normal 5 3 122" xfId="7475" xr:uid="{00000000-0005-0000-0000-0000301D0000}"/>
    <cellStyle name="Normal 5 3 123" xfId="7476" xr:uid="{00000000-0005-0000-0000-0000311D0000}"/>
    <cellStyle name="Normal 5 3 124" xfId="7477" xr:uid="{00000000-0005-0000-0000-0000321D0000}"/>
    <cellStyle name="Normal 5 3 125" xfId="7478" xr:uid="{00000000-0005-0000-0000-0000331D0000}"/>
    <cellStyle name="Normal 5 3 126" xfId="7479" xr:uid="{00000000-0005-0000-0000-0000341D0000}"/>
    <cellStyle name="Normal 5 3 127" xfId="7480" xr:uid="{00000000-0005-0000-0000-0000351D0000}"/>
    <cellStyle name="Normal 5 3 128" xfId="7481" xr:uid="{00000000-0005-0000-0000-0000361D0000}"/>
    <cellStyle name="Normal 5 3 129" xfId="7482" xr:uid="{00000000-0005-0000-0000-0000371D0000}"/>
    <cellStyle name="Normal 5 3 13" xfId="7483" xr:uid="{00000000-0005-0000-0000-0000381D0000}"/>
    <cellStyle name="Normal 5 3 130" xfId="7484" xr:uid="{00000000-0005-0000-0000-0000391D0000}"/>
    <cellStyle name="Normal 5 3 131" xfId="7485" xr:uid="{00000000-0005-0000-0000-00003A1D0000}"/>
    <cellStyle name="Normal 5 3 132" xfId="7486" xr:uid="{00000000-0005-0000-0000-00003B1D0000}"/>
    <cellStyle name="Normal 5 3 133" xfId="7487" xr:uid="{00000000-0005-0000-0000-00003C1D0000}"/>
    <cellStyle name="Normal 5 3 134" xfId="7488" xr:uid="{00000000-0005-0000-0000-00003D1D0000}"/>
    <cellStyle name="Normal 5 3 135" xfId="7489" xr:uid="{00000000-0005-0000-0000-00003E1D0000}"/>
    <cellStyle name="Normal 5 3 136" xfId="7490" xr:uid="{00000000-0005-0000-0000-00003F1D0000}"/>
    <cellStyle name="Normal 5 3 137" xfId="7491" xr:uid="{00000000-0005-0000-0000-0000401D0000}"/>
    <cellStyle name="Normal 5 3 138" xfId="7492" xr:uid="{00000000-0005-0000-0000-0000411D0000}"/>
    <cellStyle name="Normal 5 3 139" xfId="7493" xr:uid="{00000000-0005-0000-0000-0000421D0000}"/>
    <cellStyle name="Normal 5 3 14" xfId="7494" xr:uid="{00000000-0005-0000-0000-0000431D0000}"/>
    <cellStyle name="Normal 5 3 140" xfId="7495" xr:uid="{00000000-0005-0000-0000-0000441D0000}"/>
    <cellStyle name="Normal 5 3 141" xfId="7496" xr:uid="{00000000-0005-0000-0000-0000451D0000}"/>
    <cellStyle name="Normal 5 3 142" xfId="7497" xr:uid="{00000000-0005-0000-0000-0000461D0000}"/>
    <cellStyle name="Normal 5 3 143" xfId="7498" xr:uid="{00000000-0005-0000-0000-0000471D0000}"/>
    <cellStyle name="Normal 5 3 144" xfId="7499" xr:uid="{00000000-0005-0000-0000-0000481D0000}"/>
    <cellStyle name="Normal 5 3 145" xfId="7500" xr:uid="{00000000-0005-0000-0000-0000491D0000}"/>
    <cellStyle name="Normal 5 3 146" xfId="7501" xr:uid="{00000000-0005-0000-0000-00004A1D0000}"/>
    <cellStyle name="Normal 5 3 147" xfId="7502" xr:uid="{00000000-0005-0000-0000-00004B1D0000}"/>
    <cellStyle name="Normal 5 3 148" xfId="7503" xr:uid="{00000000-0005-0000-0000-00004C1D0000}"/>
    <cellStyle name="Normal 5 3 149" xfId="7504" xr:uid="{00000000-0005-0000-0000-00004D1D0000}"/>
    <cellStyle name="Normal 5 3 15" xfId="7505" xr:uid="{00000000-0005-0000-0000-00004E1D0000}"/>
    <cellStyle name="Normal 5 3 150" xfId="7506" xr:uid="{00000000-0005-0000-0000-00004F1D0000}"/>
    <cellStyle name="Normal 5 3 151" xfId="7507" xr:uid="{00000000-0005-0000-0000-0000501D0000}"/>
    <cellStyle name="Normal 5 3 152" xfId="7508" xr:uid="{00000000-0005-0000-0000-0000511D0000}"/>
    <cellStyle name="Normal 5 3 16" xfId="7509" xr:uid="{00000000-0005-0000-0000-0000521D0000}"/>
    <cellStyle name="Normal 5 3 17" xfId="7510" xr:uid="{00000000-0005-0000-0000-0000531D0000}"/>
    <cellStyle name="Normal 5 3 18" xfId="7511" xr:uid="{00000000-0005-0000-0000-0000541D0000}"/>
    <cellStyle name="Normal 5 3 19" xfId="7512" xr:uid="{00000000-0005-0000-0000-0000551D0000}"/>
    <cellStyle name="Normal 5 3 2" xfId="7513" xr:uid="{00000000-0005-0000-0000-0000561D0000}"/>
    <cellStyle name="Normal 5 3 2 10" xfId="7514" xr:uid="{00000000-0005-0000-0000-0000571D0000}"/>
    <cellStyle name="Normal 5 3 2 100" xfId="7515" xr:uid="{00000000-0005-0000-0000-0000581D0000}"/>
    <cellStyle name="Normal 5 3 2 101" xfId="7516" xr:uid="{00000000-0005-0000-0000-0000591D0000}"/>
    <cellStyle name="Normal 5 3 2 102" xfId="7517" xr:uid="{00000000-0005-0000-0000-00005A1D0000}"/>
    <cellStyle name="Normal 5 3 2 103" xfId="7518" xr:uid="{00000000-0005-0000-0000-00005B1D0000}"/>
    <cellStyle name="Normal 5 3 2 104" xfId="7519" xr:uid="{00000000-0005-0000-0000-00005C1D0000}"/>
    <cellStyle name="Normal 5 3 2 105" xfId="7520" xr:uid="{00000000-0005-0000-0000-00005D1D0000}"/>
    <cellStyle name="Normal 5 3 2 106" xfId="7521" xr:uid="{00000000-0005-0000-0000-00005E1D0000}"/>
    <cellStyle name="Normal 5 3 2 107" xfId="7522" xr:uid="{00000000-0005-0000-0000-00005F1D0000}"/>
    <cellStyle name="Normal 5 3 2 108" xfId="7523" xr:uid="{00000000-0005-0000-0000-0000601D0000}"/>
    <cellStyle name="Normal 5 3 2 109" xfId="7524" xr:uid="{00000000-0005-0000-0000-0000611D0000}"/>
    <cellStyle name="Normal 5 3 2 11" xfId="7525" xr:uid="{00000000-0005-0000-0000-0000621D0000}"/>
    <cellStyle name="Normal 5 3 2 110" xfId="7526" xr:uid="{00000000-0005-0000-0000-0000631D0000}"/>
    <cellStyle name="Normal 5 3 2 111" xfId="7527" xr:uid="{00000000-0005-0000-0000-0000641D0000}"/>
    <cellStyle name="Normal 5 3 2 112" xfId="7528" xr:uid="{00000000-0005-0000-0000-0000651D0000}"/>
    <cellStyle name="Normal 5 3 2 113" xfId="7529" xr:uid="{00000000-0005-0000-0000-0000661D0000}"/>
    <cellStyle name="Normal 5 3 2 114" xfId="7530" xr:uid="{00000000-0005-0000-0000-0000671D0000}"/>
    <cellStyle name="Normal 5 3 2 115" xfId="7531" xr:uid="{00000000-0005-0000-0000-0000681D0000}"/>
    <cellStyle name="Normal 5 3 2 116" xfId="7532" xr:uid="{00000000-0005-0000-0000-0000691D0000}"/>
    <cellStyle name="Normal 5 3 2 117" xfId="7533" xr:uid="{00000000-0005-0000-0000-00006A1D0000}"/>
    <cellStyle name="Normal 5 3 2 118" xfId="7534" xr:uid="{00000000-0005-0000-0000-00006B1D0000}"/>
    <cellStyle name="Normal 5 3 2 119" xfId="7535" xr:uid="{00000000-0005-0000-0000-00006C1D0000}"/>
    <cellStyle name="Normal 5 3 2 12" xfId="7536" xr:uid="{00000000-0005-0000-0000-00006D1D0000}"/>
    <cellStyle name="Normal 5 3 2 120" xfId="7537" xr:uid="{00000000-0005-0000-0000-00006E1D0000}"/>
    <cellStyle name="Normal 5 3 2 121" xfId="7538" xr:uid="{00000000-0005-0000-0000-00006F1D0000}"/>
    <cellStyle name="Normal 5 3 2 122" xfId="7539" xr:uid="{00000000-0005-0000-0000-0000701D0000}"/>
    <cellStyle name="Normal 5 3 2 123" xfId="7540" xr:uid="{00000000-0005-0000-0000-0000711D0000}"/>
    <cellStyle name="Normal 5 3 2 124" xfId="7541" xr:uid="{00000000-0005-0000-0000-0000721D0000}"/>
    <cellStyle name="Normal 5 3 2 125" xfId="7542" xr:uid="{00000000-0005-0000-0000-0000731D0000}"/>
    <cellStyle name="Normal 5 3 2 126" xfId="7543" xr:uid="{00000000-0005-0000-0000-0000741D0000}"/>
    <cellStyle name="Normal 5 3 2 127" xfId="7544" xr:uid="{00000000-0005-0000-0000-0000751D0000}"/>
    <cellStyle name="Normal 5 3 2 128" xfId="7545" xr:uid="{00000000-0005-0000-0000-0000761D0000}"/>
    <cellStyle name="Normal 5 3 2 129" xfId="7546" xr:uid="{00000000-0005-0000-0000-0000771D0000}"/>
    <cellStyle name="Normal 5 3 2 13" xfId="7547" xr:uid="{00000000-0005-0000-0000-0000781D0000}"/>
    <cellStyle name="Normal 5 3 2 130" xfId="7548" xr:uid="{00000000-0005-0000-0000-0000791D0000}"/>
    <cellStyle name="Normal 5 3 2 131" xfId="7549" xr:uid="{00000000-0005-0000-0000-00007A1D0000}"/>
    <cellStyle name="Normal 5 3 2 132" xfId="7550" xr:uid="{00000000-0005-0000-0000-00007B1D0000}"/>
    <cellStyle name="Normal 5 3 2 133" xfId="7551" xr:uid="{00000000-0005-0000-0000-00007C1D0000}"/>
    <cellStyle name="Normal 5 3 2 134" xfId="7552" xr:uid="{00000000-0005-0000-0000-00007D1D0000}"/>
    <cellStyle name="Normal 5 3 2 135" xfId="7553" xr:uid="{00000000-0005-0000-0000-00007E1D0000}"/>
    <cellStyle name="Normal 5 3 2 136" xfId="7554" xr:uid="{00000000-0005-0000-0000-00007F1D0000}"/>
    <cellStyle name="Normal 5 3 2 137" xfId="7555" xr:uid="{00000000-0005-0000-0000-0000801D0000}"/>
    <cellStyle name="Normal 5 3 2 138" xfId="7556" xr:uid="{00000000-0005-0000-0000-0000811D0000}"/>
    <cellStyle name="Normal 5 3 2 139" xfId="7557" xr:uid="{00000000-0005-0000-0000-0000821D0000}"/>
    <cellStyle name="Normal 5 3 2 14" xfId="7558" xr:uid="{00000000-0005-0000-0000-0000831D0000}"/>
    <cellStyle name="Normal 5 3 2 140" xfId="7559" xr:uid="{00000000-0005-0000-0000-0000841D0000}"/>
    <cellStyle name="Normal 5 3 2 141" xfId="7560" xr:uid="{00000000-0005-0000-0000-0000851D0000}"/>
    <cellStyle name="Normal 5 3 2 142" xfId="7561" xr:uid="{00000000-0005-0000-0000-0000861D0000}"/>
    <cellStyle name="Normal 5 3 2 143" xfId="7562" xr:uid="{00000000-0005-0000-0000-0000871D0000}"/>
    <cellStyle name="Normal 5 3 2 144" xfId="7563" xr:uid="{00000000-0005-0000-0000-0000881D0000}"/>
    <cellStyle name="Normal 5 3 2 145" xfId="7564" xr:uid="{00000000-0005-0000-0000-0000891D0000}"/>
    <cellStyle name="Normal 5 3 2 146" xfId="7565" xr:uid="{00000000-0005-0000-0000-00008A1D0000}"/>
    <cellStyle name="Normal 5 3 2 147" xfId="7566" xr:uid="{00000000-0005-0000-0000-00008B1D0000}"/>
    <cellStyle name="Normal 5 3 2 148" xfId="7567" xr:uid="{00000000-0005-0000-0000-00008C1D0000}"/>
    <cellStyle name="Normal 5 3 2 149" xfId="7568" xr:uid="{00000000-0005-0000-0000-00008D1D0000}"/>
    <cellStyle name="Normal 5 3 2 15" xfId="7569" xr:uid="{00000000-0005-0000-0000-00008E1D0000}"/>
    <cellStyle name="Normal 5 3 2 150" xfId="7570" xr:uid="{00000000-0005-0000-0000-00008F1D0000}"/>
    <cellStyle name="Normal 5 3 2 16" xfId="7571" xr:uid="{00000000-0005-0000-0000-0000901D0000}"/>
    <cellStyle name="Normal 5 3 2 17" xfId="7572" xr:uid="{00000000-0005-0000-0000-0000911D0000}"/>
    <cellStyle name="Normal 5 3 2 18" xfId="7573" xr:uid="{00000000-0005-0000-0000-0000921D0000}"/>
    <cellStyle name="Normal 5 3 2 19" xfId="7574" xr:uid="{00000000-0005-0000-0000-0000931D0000}"/>
    <cellStyle name="Normal 5 3 2 2" xfId="7575" xr:uid="{00000000-0005-0000-0000-0000941D0000}"/>
    <cellStyle name="Normal 5 3 2 20" xfId="7576" xr:uid="{00000000-0005-0000-0000-0000951D0000}"/>
    <cellStyle name="Normal 5 3 2 21" xfId="7577" xr:uid="{00000000-0005-0000-0000-0000961D0000}"/>
    <cellStyle name="Normal 5 3 2 22" xfId="7578" xr:uid="{00000000-0005-0000-0000-0000971D0000}"/>
    <cellStyle name="Normal 5 3 2 23" xfId="7579" xr:uid="{00000000-0005-0000-0000-0000981D0000}"/>
    <cellStyle name="Normal 5 3 2 24" xfId="7580" xr:uid="{00000000-0005-0000-0000-0000991D0000}"/>
    <cellStyle name="Normal 5 3 2 25" xfId="7581" xr:uid="{00000000-0005-0000-0000-00009A1D0000}"/>
    <cellStyle name="Normal 5 3 2 26" xfId="7582" xr:uid="{00000000-0005-0000-0000-00009B1D0000}"/>
    <cellStyle name="Normal 5 3 2 27" xfId="7583" xr:uid="{00000000-0005-0000-0000-00009C1D0000}"/>
    <cellStyle name="Normal 5 3 2 28" xfId="7584" xr:uid="{00000000-0005-0000-0000-00009D1D0000}"/>
    <cellStyle name="Normal 5 3 2 29" xfId="7585" xr:uid="{00000000-0005-0000-0000-00009E1D0000}"/>
    <cellStyle name="Normal 5 3 2 3" xfId="7586" xr:uid="{00000000-0005-0000-0000-00009F1D0000}"/>
    <cellStyle name="Normal 5 3 2 30" xfId="7587" xr:uid="{00000000-0005-0000-0000-0000A01D0000}"/>
    <cellStyle name="Normal 5 3 2 31" xfId="7588" xr:uid="{00000000-0005-0000-0000-0000A11D0000}"/>
    <cellStyle name="Normal 5 3 2 32" xfId="7589" xr:uid="{00000000-0005-0000-0000-0000A21D0000}"/>
    <cellStyle name="Normal 5 3 2 33" xfId="7590" xr:uid="{00000000-0005-0000-0000-0000A31D0000}"/>
    <cellStyle name="Normal 5 3 2 34" xfId="7591" xr:uid="{00000000-0005-0000-0000-0000A41D0000}"/>
    <cellStyle name="Normal 5 3 2 35" xfId="7592" xr:uid="{00000000-0005-0000-0000-0000A51D0000}"/>
    <cellStyle name="Normal 5 3 2 36" xfId="7593" xr:uid="{00000000-0005-0000-0000-0000A61D0000}"/>
    <cellStyle name="Normal 5 3 2 37" xfId="7594" xr:uid="{00000000-0005-0000-0000-0000A71D0000}"/>
    <cellStyle name="Normal 5 3 2 38" xfId="7595" xr:uid="{00000000-0005-0000-0000-0000A81D0000}"/>
    <cellStyle name="Normal 5 3 2 39" xfId="7596" xr:uid="{00000000-0005-0000-0000-0000A91D0000}"/>
    <cellStyle name="Normal 5 3 2 4" xfId="7597" xr:uid="{00000000-0005-0000-0000-0000AA1D0000}"/>
    <cellStyle name="Normal 5 3 2 40" xfId="7598" xr:uid="{00000000-0005-0000-0000-0000AB1D0000}"/>
    <cellStyle name="Normal 5 3 2 41" xfId="7599" xr:uid="{00000000-0005-0000-0000-0000AC1D0000}"/>
    <cellStyle name="Normal 5 3 2 42" xfId="7600" xr:uid="{00000000-0005-0000-0000-0000AD1D0000}"/>
    <cellStyle name="Normal 5 3 2 43" xfId="7601" xr:uid="{00000000-0005-0000-0000-0000AE1D0000}"/>
    <cellStyle name="Normal 5 3 2 44" xfId="7602" xr:uid="{00000000-0005-0000-0000-0000AF1D0000}"/>
    <cellStyle name="Normal 5 3 2 45" xfId="7603" xr:uid="{00000000-0005-0000-0000-0000B01D0000}"/>
    <cellStyle name="Normal 5 3 2 46" xfId="7604" xr:uid="{00000000-0005-0000-0000-0000B11D0000}"/>
    <cellStyle name="Normal 5 3 2 47" xfId="7605" xr:uid="{00000000-0005-0000-0000-0000B21D0000}"/>
    <cellStyle name="Normal 5 3 2 48" xfId="7606" xr:uid="{00000000-0005-0000-0000-0000B31D0000}"/>
    <cellStyle name="Normal 5 3 2 49" xfId="7607" xr:uid="{00000000-0005-0000-0000-0000B41D0000}"/>
    <cellStyle name="Normal 5 3 2 5" xfId="7608" xr:uid="{00000000-0005-0000-0000-0000B51D0000}"/>
    <cellStyle name="Normal 5 3 2 50" xfId="7609" xr:uid="{00000000-0005-0000-0000-0000B61D0000}"/>
    <cellStyle name="Normal 5 3 2 51" xfId="7610" xr:uid="{00000000-0005-0000-0000-0000B71D0000}"/>
    <cellStyle name="Normal 5 3 2 52" xfId="7611" xr:uid="{00000000-0005-0000-0000-0000B81D0000}"/>
    <cellStyle name="Normal 5 3 2 53" xfId="7612" xr:uid="{00000000-0005-0000-0000-0000B91D0000}"/>
    <cellStyle name="Normal 5 3 2 54" xfId="7613" xr:uid="{00000000-0005-0000-0000-0000BA1D0000}"/>
    <cellStyle name="Normal 5 3 2 55" xfId="7614" xr:uid="{00000000-0005-0000-0000-0000BB1D0000}"/>
    <cellStyle name="Normal 5 3 2 56" xfId="7615" xr:uid="{00000000-0005-0000-0000-0000BC1D0000}"/>
    <cellStyle name="Normal 5 3 2 57" xfId="7616" xr:uid="{00000000-0005-0000-0000-0000BD1D0000}"/>
    <cellStyle name="Normal 5 3 2 58" xfId="7617" xr:uid="{00000000-0005-0000-0000-0000BE1D0000}"/>
    <cellStyle name="Normal 5 3 2 59" xfId="7618" xr:uid="{00000000-0005-0000-0000-0000BF1D0000}"/>
    <cellStyle name="Normal 5 3 2 6" xfId="7619" xr:uid="{00000000-0005-0000-0000-0000C01D0000}"/>
    <cellStyle name="Normal 5 3 2 60" xfId="7620" xr:uid="{00000000-0005-0000-0000-0000C11D0000}"/>
    <cellStyle name="Normal 5 3 2 61" xfId="7621" xr:uid="{00000000-0005-0000-0000-0000C21D0000}"/>
    <cellStyle name="Normal 5 3 2 62" xfId="7622" xr:uid="{00000000-0005-0000-0000-0000C31D0000}"/>
    <cellStyle name="Normal 5 3 2 63" xfId="7623" xr:uid="{00000000-0005-0000-0000-0000C41D0000}"/>
    <cellStyle name="Normal 5 3 2 64" xfId="7624" xr:uid="{00000000-0005-0000-0000-0000C51D0000}"/>
    <cellStyle name="Normal 5 3 2 65" xfId="7625" xr:uid="{00000000-0005-0000-0000-0000C61D0000}"/>
    <cellStyle name="Normal 5 3 2 66" xfId="7626" xr:uid="{00000000-0005-0000-0000-0000C71D0000}"/>
    <cellStyle name="Normal 5 3 2 67" xfId="7627" xr:uid="{00000000-0005-0000-0000-0000C81D0000}"/>
    <cellStyle name="Normal 5 3 2 68" xfId="7628" xr:uid="{00000000-0005-0000-0000-0000C91D0000}"/>
    <cellStyle name="Normal 5 3 2 69" xfId="7629" xr:uid="{00000000-0005-0000-0000-0000CA1D0000}"/>
    <cellStyle name="Normal 5 3 2 7" xfId="7630" xr:uid="{00000000-0005-0000-0000-0000CB1D0000}"/>
    <cellStyle name="Normal 5 3 2 70" xfId="7631" xr:uid="{00000000-0005-0000-0000-0000CC1D0000}"/>
    <cellStyle name="Normal 5 3 2 71" xfId="7632" xr:uid="{00000000-0005-0000-0000-0000CD1D0000}"/>
    <cellStyle name="Normal 5 3 2 72" xfId="7633" xr:uid="{00000000-0005-0000-0000-0000CE1D0000}"/>
    <cellStyle name="Normal 5 3 2 73" xfId="7634" xr:uid="{00000000-0005-0000-0000-0000CF1D0000}"/>
    <cellStyle name="Normal 5 3 2 74" xfId="7635" xr:uid="{00000000-0005-0000-0000-0000D01D0000}"/>
    <cellStyle name="Normal 5 3 2 75" xfId="7636" xr:uid="{00000000-0005-0000-0000-0000D11D0000}"/>
    <cellStyle name="Normal 5 3 2 76" xfId="7637" xr:uid="{00000000-0005-0000-0000-0000D21D0000}"/>
    <cellStyle name="Normal 5 3 2 77" xfId="7638" xr:uid="{00000000-0005-0000-0000-0000D31D0000}"/>
    <cellStyle name="Normal 5 3 2 78" xfId="7639" xr:uid="{00000000-0005-0000-0000-0000D41D0000}"/>
    <cellStyle name="Normal 5 3 2 79" xfId="7640" xr:uid="{00000000-0005-0000-0000-0000D51D0000}"/>
    <cellStyle name="Normal 5 3 2 8" xfId="7641" xr:uid="{00000000-0005-0000-0000-0000D61D0000}"/>
    <cellStyle name="Normal 5 3 2 80" xfId="7642" xr:uid="{00000000-0005-0000-0000-0000D71D0000}"/>
    <cellStyle name="Normal 5 3 2 81" xfId="7643" xr:uid="{00000000-0005-0000-0000-0000D81D0000}"/>
    <cellStyle name="Normal 5 3 2 82" xfId="7644" xr:uid="{00000000-0005-0000-0000-0000D91D0000}"/>
    <cellStyle name="Normal 5 3 2 83" xfId="7645" xr:uid="{00000000-0005-0000-0000-0000DA1D0000}"/>
    <cellStyle name="Normal 5 3 2 84" xfId="7646" xr:uid="{00000000-0005-0000-0000-0000DB1D0000}"/>
    <cellStyle name="Normal 5 3 2 85" xfId="7647" xr:uid="{00000000-0005-0000-0000-0000DC1D0000}"/>
    <cellStyle name="Normal 5 3 2 86" xfId="7648" xr:uid="{00000000-0005-0000-0000-0000DD1D0000}"/>
    <cellStyle name="Normal 5 3 2 87" xfId="7649" xr:uid="{00000000-0005-0000-0000-0000DE1D0000}"/>
    <cellStyle name="Normal 5 3 2 88" xfId="7650" xr:uid="{00000000-0005-0000-0000-0000DF1D0000}"/>
    <cellStyle name="Normal 5 3 2 89" xfId="7651" xr:uid="{00000000-0005-0000-0000-0000E01D0000}"/>
    <cellStyle name="Normal 5 3 2 9" xfId="7652" xr:uid="{00000000-0005-0000-0000-0000E11D0000}"/>
    <cellStyle name="Normal 5 3 2 90" xfId="7653" xr:uid="{00000000-0005-0000-0000-0000E21D0000}"/>
    <cellStyle name="Normal 5 3 2 91" xfId="7654" xr:uid="{00000000-0005-0000-0000-0000E31D0000}"/>
    <cellStyle name="Normal 5 3 2 92" xfId="7655" xr:uid="{00000000-0005-0000-0000-0000E41D0000}"/>
    <cellStyle name="Normal 5 3 2 93" xfId="7656" xr:uid="{00000000-0005-0000-0000-0000E51D0000}"/>
    <cellStyle name="Normal 5 3 2 94" xfId="7657" xr:uid="{00000000-0005-0000-0000-0000E61D0000}"/>
    <cellStyle name="Normal 5 3 2 95" xfId="7658" xr:uid="{00000000-0005-0000-0000-0000E71D0000}"/>
    <cellStyle name="Normal 5 3 2 96" xfId="7659" xr:uid="{00000000-0005-0000-0000-0000E81D0000}"/>
    <cellStyle name="Normal 5 3 2 97" xfId="7660" xr:uid="{00000000-0005-0000-0000-0000E91D0000}"/>
    <cellStyle name="Normal 5 3 2 98" xfId="7661" xr:uid="{00000000-0005-0000-0000-0000EA1D0000}"/>
    <cellStyle name="Normal 5 3 2 99" xfId="7662" xr:uid="{00000000-0005-0000-0000-0000EB1D0000}"/>
    <cellStyle name="Normal 5 3 20" xfId="7663" xr:uid="{00000000-0005-0000-0000-0000EC1D0000}"/>
    <cellStyle name="Normal 5 3 21" xfId="7664" xr:uid="{00000000-0005-0000-0000-0000ED1D0000}"/>
    <cellStyle name="Normal 5 3 22" xfId="7665" xr:uid="{00000000-0005-0000-0000-0000EE1D0000}"/>
    <cellStyle name="Normal 5 3 23" xfId="7666" xr:uid="{00000000-0005-0000-0000-0000EF1D0000}"/>
    <cellStyle name="Normal 5 3 24" xfId="7667" xr:uid="{00000000-0005-0000-0000-0000F01D0000}"/>
    <cellStyle name="Normal 5 3 25" xfId="7668" xr:uid="{00000000-0005-0000-0000-0000F11D0000}"/>
    <cellStyle name="Normal 5 3 26" xfId="7669" xr:uid="{00000000-0005-0000-0000-0000F21D0000}"/>
    <cellStyle name="Normal 5 3 27" xfId="7670" xr:uid="{00000000-0005-0000-0000-0000F31D0000}"/>
    <cellStyle name="Normal 5 3 28" xfId="7671" xr:uid="{00000000-0005-0000-0000-0000F41D0000}"/>
    <cellStyle name="Normal 5 3 29" xfId="7672" xr:uid="{00000000-0005-0000-0000-0000F51D0000}"/>
    <cellStyle name="Normal 5 3 3" xfId="7673" xr:uid="{00000000-0005-0000-0000-0000F61D0000}"/>
    <cellStyle name="Normal 5 3 30" xfId="7674" xr:uid="{00000000-0005-0000-0000-0000F71D0000}"/>
    <cellStyle name="Normal 5 3 31" xfId="7675" xr:uid="{00000000-0005-0000-0000-0000F81D0000}"/>
    <cellStyle name="Normal 5 3 32" xfId="7676" xr:uid="{00000000-0005-0000-0000-0000F91D0000}"/>
    <cellStyle name="Normal 5 3 33" xfId="7677" xr:uid="{00000000-0005-0000-0000-0000FA1D0000}"/>
    <cellStyle name="Normal 5 3 34" xfId="7678" xr:uid="{00000000-0005-0000-0000-0000FB1D0000}"/>
    <cellStyle name="Normal 5 3 35" xfId="7679" xr:uid="{00000000-0005-0000-0000-0000FC1D0000}"/>
    <cellStyle name="Normal 5 3 36" xfId="7680" xr:uid="{00000000-0005-0000-0000-0000FD1D0000}"/>
    <cellStyle name="Normal 5 3 37" xfId="7681" xr:uid="{00000000-0005-0000-0000-0000FE1D0000}"/>
    <cellStyle name="Normal 5 3 38" xfId="7682" xr:uid="{00000000-0005-0000-0000-0000FF1D0000}"/>
    <cellStyle name="Normal 5 3 39" xfId="7683" xr:uid="{00000000-0005-0000-0000-0000001E0000}"/>
    <cellStyle name="Normal 5 3 4" xfId="7684" xr:uid="{00000000-0005-0000-0000-0000011E0000}"/>
    <cellStyle name="Normal 5 3 40" xfId="7685" xr:uid="{00000000-0005-0000-0000-0000021E0000}"/>
    <cellStyle name="Normal 5 3 41" xfId="7686" xr:uid="{00000000-0005-0000-0000-0000031E0000}"/>
    <cellStyle name="Normal 5 3 42" xfId="7687" xr:uid="{00000000-0005-0000-0000-0000041E0000}"/>
    <cellStyle name="Normal 5 3 43" xfId="7688" xr:uid="{00000000-0005-0000-0000-0000051E0000}"/>
    <cellStyle name="Normal 5 3 44" xfId="7689" xr:uid="{00000000-0005-0000-0000-0000061E0000}"/>
    <cellStyle name="Normal 5 3 45" xfId="7690" xr:uid="{00000000-0005-0000-0000-0000071E0000}"/>
    <cellStyle name="Normal 5 3 46" xfId="7691" xr:uid="{00000000-0005-0000-0000-0000081E0000}"/>
    <cellStyle name="Normal 5 3 47" xfId="7692" xr:uid="{00000000-0005-0000-0000-0000091E0000}"/>
    <cellStyle name="Normal 5 3 48" xfId="7693" xr:uid="{00000000-0005-0000-0000-00000A1E0000}"/>
    <cellStyle name="Normal 5 3 49" xfId="7694" xr:uid="{00000000-0005-0000-0000-00000B1E0000}"/>
    <cellStyle name="Normal 5 3 5" xfId="7695" xr:uid="{00000000-0005-0000-0000-00000C1E0000}"/>
    <cellStyle name="Normal 5 3 50" xfId="7696" xr:uid="{00000000-0005-0000-0000-00000D1E0000}"/>
    <cellStyle name="Normal 5 3 51" xfId="7697" xr:uid="{00000000-0005-0000-0000-00000E1E0000}"/>
    <cellStyle name="Normal 5 3 52" xfId="7698" xr:uid="{00000000-0005-0000-0000-00000F1E0000}"/>
    <cellStyle name="Normal 5 3 53" xfId="7699" xr:uid="{00000000-0005-0000-0000-0000101E0000}"/>
    <cellStyle name="Normal 5 3 54" xfId="7700" xr:uid="{00000000-0005-0000-0000-0000111E0000}"/>
    <cellStyle name="Normal 5 3 55" xfId="7701" xr:uid="{00000000-0005-0000-0000-0000121E0000}"/>
    <cellStyle name="Normal 5 3 56" xfId="7702" xr:uid="{00000000-0005-0000-0000-0000131E0000}"/>
    <cellStyle name="Normal 5 3 57" xfId="7703" xr:uid="{00000000-0005-0000-0000-0000141E0000}"/>
    <cellStyle name="Normal 5 3 58" xfId="7704" xr:uid="{00000000-0005-0000-0000-0000151E0000}"/>
    <cellStyle name="Normal 5 3 59" xfId="7705" xr:uid="{00000000-0005-0000-0000-0000161E0000}"/>
    <cellStyle name="Normal 5 3 6" xfId="7706" xr:uid="{00000000-0005-0000-0000-0000171E0000}"/>
    <cellStyle name="Normal 5 3 60" xfId="7707" xr:uid="{00000000-0005-0000-0000-0000181E0000}"/>
    <cellStyle name="Normal 5 3 61" xfId="7708" xr:uid="{00000000-0005-0000-0000-0000191E0000}"/>
    <cellStyle name="Normal 5 3 62" xfId="7709" xr:uid="{00000000-0005-0000-0000-00001A1E0000}"/>
    <cellStyle name="Normal 5 3 63" xfId="7710" xr:uid="{00000000-0005-0000-0000-00001B1E0000}"/>
    <cellStyle name="Normal 5 3 64" xfId="7711" xr:uid="{00000000-0005-0000-0000-00001C1E0000}"/>
    <cellStyle name="Normal 5 3 65" xfId="7712" xr:uid="{00000000-0005-0000-0000-00001D1E0000}"/>
    <cellStyle name="Normal 5 3 66" xfId="7713" xr:uid="{00000000-0005-0000-0000-00001E1E0000}"/>
    <cellStyle name="Normal 5 3 67" xfId="7714" xr:uid="{00000000-0005-0000-0000-00001F1E0000}"/>
    <cellStyle name="Normal 5 3 68" xfId="7715" xr:uid="{00000000-0005-0000-0000-0000201E0000}"/>
    <cellStyle name="Normal 5 3 69" xfId="7716" xr:uid="{00000000-0005-0000-0000-0000211E0000}"/>
    <cellStyle name="Normal 5 3 7" xfId="7717" xr:uid="{00000000-0005-0000-0000-0000221E0000}"/>
    <cellStyle name="Normal 5 3 70" xfId="7718" xr:uid="{00000000-0005-0000-0000-0000231E0000}"/>
    <cellStyle name="Normal 5 3 71" xfId="7719" xr:uid="{00000000-0005-0000-0000-0000241E0000}"/>
    <cellStyle name="Normal 5 3 72" xfId="7720" xr:uid="{00000000-0005-0000-0000-0000251E0000}"/>
    <cellStyle name="Normal 5 3 73" xfId="7721" xr:uid="{00000000-0005-0000-0000-0000261E0000}"/>
    <cellStyle name="Normal 5 3 74" xfId="7722" xr:uid="{00000000-0005-0000-0000-0000271E0000}"/>
    <cellStyle name="Normal 5 3 75" xfId="7723" xr:uid="{00000000-0005-0000-0000-0000281E0000}"/>
    <cellStyle name="Normal 5 3 76" xfId="7724" xr:uid="{00000000-0005-0000-0000-0000291E0000}"/>
    <cellStyle name="Normal 5 3 77" xfId="7725" xr:uid="{00000000-0005-0000-0000-00002A1E0000}"/>
    <cellStyle name="Normal 5 3 78" xfId="7726" xr:uid="{00000000-0005-0000-0000-00002B1E0000}"/>
    <cellStyle name="Normal 5 3 79" xfId="7727" xr:uid="{00000000-0005-0000-0000-00002C1E0000}"/>
    <cellStyle name="Normal 5 3 8" xfId="7728" xr:uid="{00000000-0005-0000-0000-00002D1E0000}"/>
    <cellStyle name="Normal 5 3 80" xfId="7729" xr:uid="{00000000-0005-0000-0000-00002E1E0000}"/>
    <cellStyle name="Normal 5 3 81" xfId="7730" xr:uid="{00000000-0005-0000-0000-00002F1E0000}"/>
    <cellStyle name="Normal 5 3 82" xfId="7731" xr:uid="{00000000-0005-0000-0000-0000301E0000}"/>
    <cellStyle name="Normal 5 3 83" xfId="7732" xr:uid="{00000000-0005-0000-0000-0000311E0000}"/>
    <cellStyle name="Normal 5 3 84" xfId="7733" xr:uid="{00000000-0005-0000-0000-0000321E0000}"/>
    <cellStyle name="Normal 5 3 85" xfId="7734" xr:uid="{00000000-0005-0000-0000-0000331E0000}"/>
    <cellStyle name="Normal 5 3 86" xfId="7735" xr:uid="{00000000-0005-0000-0000-0000341E0000}"/>
    <cellStyle name="Normal 5 3 87" xfId="7736" xr:uid="{00000000-0005-0000-0000-0000351E0000}"/>
    <cellStyle name="Normal 5 3 88" xfId="7737" xr:uid="{00000000-0005-0000-0000-0000361E0000}"/>
    <cellStyle name="Normal 5 3 89" xfId="7738" xr:uid="{00000000-0005-0000-0000-0000371E0000}"/>
    <cellStyle name="Normal 5 3 9" xfId="7739" xr:uid="{00000000-0005-0000-0000-0000381E0000}"/>
    <cellStyle name="Normal 5 3 90" xfId="7740" xr:uid="{00000000-0005-0000-0000-0000391E0000}"/>
    <cellStyle name="Normal 5 3 91" xfId="7741" xr:uid="{00000000-0005-0000-0000-00003A1E0000}"/>
    <cellStyle name="Normal 5 3 92" xfId="7742" xr:uid="{00000000-0005-0000-0000-00003B1E0000}"/>
    <cellStyle name="Normal 5 3 93" xfId="7743" xr:uid="{00000000-0005-0000-0000-00003C1E0000}"/>
    <cellStyle name="Normal 5 3 94" xfId="7744" xr:uid="{00000000-0005-0000-0000-00003D1E0000}"/>
    <cellStyle name="Normal 5 3 95" xfId="7745" xr:uid="{00000000-0005-0000-0000-00003E1E0000}"/>
    <cellStyle name="Normal 5 3 96" xfId="7746" xr:uid="{00000000-0005-0000-0000-00003F1E0000}"/>
    <cellStyle name="Normal 5 3 97" xfId="7747" xr:uid="{00000000-0005-0000-0000-0000401E0000}"/>
    <cellStyle name="Normal 5 3 98" xfId="7748" xr:uid="{00000000-0005-0000-0000-0000411E0000}"/>
    <cellStyle name="Normal 5 3 99" xfId="7749" xr:uid="{00000000-0005-0000-0000-0000421E0000}"/>
    <cellStyle name="Normal 5 30" xfId="7750" xr:uid="{00000000-0005-0000-0000-0000431E0000}"/>
    <cellStyle name="Normal 5 31" xfId="7751" xr:uid="{00000000-0005-0000-0000-0000441E0000}"/>
    <cellStyle name="Normal 5 32" xfId="7752" xr:uid="{00000000-0005-0000-0000-0000451E0000}"/>
    <cellStyle name="Normal 5 33" xfId="7753" xr:uid="{00000000-0005-0000-0000-0000461E0000}"/>
    <cellStyle name="Normal 5 34" xfId="7754" xr:uid="{00000000-0005-0000-0000-0000471E0000}"/>
    <cellStyle name="Normal 5 35" xfId="7755" xr:uid="{00000000-0005-0000-0000-0000481E0000}"/>
    <cellStyle name="Normal 5 36" xfId="7756" xr:uid="{00000000-0005-0000-0000-0000491E0000}"/>
    <cellStyle name="Normal 5 37" xfId="7757" xr:uid="{00000000-0005-0000-0000-00004A1E0000}"/>
    <cellStyle name="Normal 5 38" xfId="7758" xr:uid="{00000000-0005-0000-0000-00004B1E0000}"/>
    <cellStyle name="Normal 5 39" xfId="7759" xr:uid="{00000000-0005-0000-0000-00004C1E0000}"/>
    <cellStyle name="Normal 5 4" xfId="7760" xr:uid="{00000000-0005-0000-0000-00004D1E0000}"/>
    <cellStyle name="Normal 5 4 42" xfId="7761" xr:uid="{00000000-0005-0000-0000-00004E1E0000}"/>
    <cellStyle name="Normal 5 40" xfId="7762" xr:uid="{00000000-0005-0000-0000-00004F1E0000}"/>
    <cellStyle name="Normal 5 41" xfId="7763" xr:uid="{00000000-0005-0000-0000-0000501E0000}"/>
    <cellStyle name="Normal 5 42" xfId="7764" xr:uid="{00000000-0005-0000-0000-0000511E0000}"/>
    <cellStyle name="Normal 5 43" xfId="7765" xr:uid="{00000000-0005-0000-0000-0000521E0000}"/>
    <cellStyle name="Normal 5 44" xfId="7766" xr:uid="{00000000-0005-0000-0000-0000531E0000}"/>
    <cellStyle name="Normal 5 45" xfId="7767" xr:uid="{00000000-0005-0000-0000-0000541E0000}"/>
    <cellStyle name="Normal 5 46" xfId="7768" xr:uid="{00000000-0005-0000-0000-0000551E0000}"/>
    <cellStyle name="Normal 5 47" xfId="7769" xr:uid="{00000000-0005-0000-0000-0000561E0000}"/>
    <cellStyle name="Normal 5 48" xfId="7770" xr:uid="{00000000-0005-0000-0000-0000571E0000}"/>
    <cellStyle name="Normal 5 49" xfId="7771" xr:uid="{00000000-0005-0000-0000-0000581E0000}"/>
    <cellStyle name="Normal 5 5" xfId="7772" xr:uid="{00000000-0005-0000-0000-0000591E0000}"/>
    <cellStyle name="Normal 5 5 42" xfId="7773" xr:uid="{00000000-0005-0000-0000-00005A1E0000}"/>
    <cellStyle name="Normal 5 50" xfId="7774" xr:uid="{00000000-0005-0000-0000-00005B1E0000}"/>
    <cellStyle name="Normal 5 51" xfId="7775" xr:uid="{00000000-0005-0000-0000-00005C1E0000}"/>
    <cellStyle name="Normal 5 52" xfId="7776" xr:uid="{00000000-0005-0000-0000-00005D1E0000}"/>
    <cellStyle name="Normal 5 53" xfId="7777" xr:uid="{00000000-0005-0000-0000-00005E1E0000}"/>
    <cellStyle name="Normal 5 54" xfId="7778" xr:uid="{00000000-0005-0000-0000-00005F1E0000}"/>
    <cellStyle name="Normal 5 55" xfId="7779" xr:uid="{00000000-0005-0000-0000-0000601E0000}"/>
    <cellStyle name="Normal 5 56" xfId="7780" xr:uid="{00000000-0005-0000-0000-0000611E0000}"/>
    <cellStyle name="Normal 5 57" xfId="7781" xr:uid="{00000000-0005-0000-0000-0000621E0000}"/>
    <cellStyle name="Normal 5 58" xfId="7782" xr:uid="{00000000-0005-0000-0000-0000631E0000}"/>
    <cellStyle name="Normal 5 59" xfId="7783" xr:uid="{00000000-0005-0000-0000-0000641E0000}"/>
    <cellStyle name="Normal 5 6" xfId="7784" xr:uid="{00000000-0005-0000-0000-0000651E0000}"/>
    <cellStyle name="Normal 5 60" xfId="7785" xr:uid="{00000000-0005-0000-0000-0000661E0000}"/>
    <cellStyle name="Normal 5 61" xfId="7786" xr:uid="{00000000-0005-0000-0000-0000671E0000}"/>
    <cellStyle name="Normal 5 62" xfId="7787" xr:uid="{00000000-0005-0000-0000-0000681E0000}"/>
    <cellStyle name="Normal 5 63" xfId="7788" xr:uid="{00000000-0005-0000-0000-0000691E0000}"/>
    <cellStyle name="Normal 5 64" xfId="7789" xr:uid="{00000000-0005-0000-0000-00006A1E0000}"/>
    <cellStyle name="Normal 5 65" xfId="7790" xr:uid="{00000000-0005-0000-0000-00006B1E0000}"/>
    <cellStyle name="Normal 5 66" xfId="7791" xr:uid="{00000000-0005-0000-0000-00006C1E0000}"/>
    <cellStyle name="Normal 5 67" xfId="7792" xr:uid="{00000000-0005-0000-0000-00006D1E0000}"/>
    <cellStyle name="Normal 5 68" xfId="7793" xr:uid="{00000000-0005-0000-0000-00006E1E0000}"/>
    <cellStyle name="Normal 5 69" xfId="7794" xr:uid="{00000000-0005-0000-0000-00006F1E0000}"/>
    <cellStyle name="Normal 5 7" xfId="7795" xr:uid="{00000000-0005-0000-0000-0000701E0000}"/>
    <cellStyle name="Normal 5 70" xfId="7796" xr:uid="{00000000-0005-0000-0000-0000711E0000}"/>
    <cellStyle name="Normal 5 71" xfId="7797" xr:uid="{00000000-0005-0000-0000-0000721E0000}"/>
    <cellStyle name="Normal 5 72" xfId="7798" xr:uid="{00000000-0005-0000-0000-0000731E0000}"/>
    <cellStyle name="Normal 5 73" xfId="7799" xr:uid="{00000000-0005-0000-0000-0000741E0000}"/>
    <cellStyle name="Normal 5 74" xfId="7800" xr:uid="{00000000-0005-0000-0000-0000751E0000}"/>
    <cellStyle name="Normal 5 75" xfId="7801" xr:uid="{00000000-0005-0000-0000-0000761E0000}"/>
    <cellStyle name="Normal 5 76" xfId="7802" xr:uid="{00000000-0005-0000-0000-0000771E0000}"/>
    <cellStyle name="Normal 5 77" xfId="7803" xr:uid="{00000000-0005-0000-0000-0000781E0000}"/>
    <cellStyle name="Normal 5 78" xfId="7804" xr:uid="{00000000-0005-0000-0000-0000791E0000}"/>
    <cellStyle name="Normal 5 79" xfId="7805" xr:uid="{00000000-0005-0000-0000-00007A1E0000}"/>
    <cellStyle name="Normal 5 8" xfId="7806" xr:uid="{00000000-0005-0000-0000-00007B1E0000}"/>
    <cellStyle name="Normal 5 80" xfId="7807" xr:uid="{00000000-0005-0000-0000-00007C1E0000}"/>
    <cellStyle name="Normal 5 81" xfId="7808" xr:uid="{00000000-0005-0000-0000-00007D1E0000}"/>
    <cellStyle name="Normal 5 82" xfId="7809" xr:uid="{00000000-0005-0000-0000-00007E1E0000}"/>
    <cellStyle name="Normal 5 83" xfId="7810" xr:uid="{00000000-0005-0000-0000-00007F1E0000}"/>
    <cellStyle name="Normal 5 84" xfId="7811" xr:uid="{00000000-0005-0000-0000-0000801E0000}"/>
    <cellStyle name="Normal 5 85" xfId="7812" xr:uid="{00000000-0005-0000-0000-0000811E0000}"/>
    <cellStyle name="Normal 5 86" xfId="7813" xr:uid="{00000000-0005-0000-0000-0000821E0000}"/>
    <cellStyle name="Normal 5 87" xfId="7814" xr:uid="{00000000-0005-0000-0000-0000831E0000}"/>
    <cellStyle name="Normal 5 88" xfId="7815" xr:uid="{00000000-0005-0000-0000-0000841E0000}"/>
    <cellStyle name="Normal 5 89" xfId="7816" xr:uid="{00000000-0005-0000-0000-0000851E0000}"/>
    <cellStyle name="Normal 5 9" xfId="7817" xr:uid="{00000000-0005-0000-0000-0000861E0000}"/>
    <cellStyle name="Normal 5 90" xfId="7818" xr:uid="{00000000-0005-0000-0000-0000871E0000}"/>
    <cellStyle name="Normal 5 91" xfId="7819" xr:uid="{00000000-0005-0000-0000-0000881E0000}"/>
    <cellStyle name="Normal 5 92" xfId="7820" xr:uid="{00000000-0005-0000-0000-0000891E0000}"/>
    <cellStyle name="Normal 5 93" xfId="7821" xr:uid="{00000000-0005-0000-0000-00008A1E0000}"/>
    <cellStyle name="Normal 5 94" xfId="7822" xr:uid="{00000000-0005-0000-0000-00008B1E0000}"/>
    <cellStyle name="Normal 5 95" xfId="7823" xr:uid="{00000000-0005-0000-0000-00008C1E0000}"/>
    <cellStyle name="Normal 5 96" xfId="7824" xr:uid="{00000000-0005-0000-0000-00008D1E0000}"/>
    <cellStyle name="Normal 5 97" xfId="7825" xr:uid="{00000000-0005-0000-0000-00008E1E0000}"/>
    <cellStyle name="Normal 5 98" xfId="7826" xr:uid="{00000000-0005-0000-0000-00008F1E0000}"/>
    <cellStyle name="Normal 5 99" xfId="7827" xr:uid="{00000000-0005-0000-0000-0000901E0000}"/>
    <cellStyle name="Normal 50" xfId="7828" xr:uid="{00000000-0005-0000-0000-0000911E0000}"/>
    <cellStyle name="Normal 50 2" xfId="7829" xr:uid="{00000000-0005-0000-0000-0000921E0000}"/>
    <cellStyle name="Normal 50 3" xfId="7830" xr:uid="{00000000-0005-0000-0000-0000931E0000}"/>
    <cellStyle name="Normal 50 4" xfId="7831" xr:uid="{00000000-0005-0000-0000-0000941E0000}"/>
    <cellStyle name="Normal 50 42" xfId="7832" xr:uid="{00000000-0005-0000-0000-0000951E0000}"/>
    <cellStyle name="Normal 51" xfId="7833" xr:uid="{00000000-0005-0000-0000-0000961E0000}"/>
    <cellStyle name="Normal 51 2" xfId="7834" xr:uid="{00000000-0005-0000-0000-0000971E0000}"/>
    <cellStyle name="Normal 51 3" xfId="7835" xr:uid="{00000000-0005-0000-0000-0000981E0000}"/>
    <cellStyle name="Normal 51 4" xfId="7836" xr:uid="{00000000-0005-0000-0000-0000991E0000}"/>
    <cellStyle name="Normal 51 42" xfId="7837" xr:uid="{00000000-0005-0000-0000-00009A1E0000}"/>
    <cellStyle name="Normal 52" xfId="7838" xr:uid="{00000000-0005-0000-0000-00009B1E0000}"/>
    <cellStyle name="Normal 52 2" xfId="7839" xr:uid="{00000000-0005-0000-0000-00009C1E0000}"/>
    <cellStyle name="Normal 52 3" xfId="7840" xr:uid="{00000000-0005-0000-0000-00009D1E0000}"/>
    <cellStyle name="Normal 52 4" xfId="7841" xr:uid="{00000000-0005-0000-0000-00009E1E0000}"/>
    <cellStyle name="Normal 52 42" xfId="7842" xr:uid="{00000000-0005-0000-0000-00009F1E0000}"/>
    <cellStyle name="Normal 53" xfId="7843" xr:uid="{00000000-0005-0000-0000-0000A01E0000}"/>
    <cellStyle name="Normal 53 2" xfId="7844" xr:uid="{00000000-0005-0000-0000-0000A11E0000}"/>
    <cellStyle name="Normal 53 3" xfId="7845" xr:uid="{00000000-0005-0000-0000-0000A21E0000}"/>
    <cellStyle name="Normal 53 4" xfId="7846" xr:uid="{00000000-0005-0000-0000-0000A31E0000}"/>
    <cellStyle name="Normal 53 42" xfId="7847" xr:uid="{00000000-0005-0000-0000-0000A41E0000}"/>
    <cellStyle name="Normal 54" xfId="7848" xr:uid="{00000000-0005-0000-0000-0000A51E0000}"/>
    <cellStyle name="Normal 54 2" xfId="7849" xr:uid="{00000000-0005-0000-0000-0000A61E0000}"/>
    <cellStyle name="Normal 54 3" xfId="7850" xr:uid="{00000000-0005-0000-0000-0000A71E0000}"/>
    <cellStyle name="Normal 54 42" xfId="7851" xr:uid="{00000000-0005-0000-0000-0000A81E0000}"/>
    <cellStyle name="Normal 55" xfId="7852" xr:uid="{00000000-0005-0000-0000-0000A91E0000}"/>
    <cellStyle name="Normal 55 2" xfId="7853" xr:uid="{00000000-0005-0000-0000-0000AA1E0000}"/>
    <cellStyle name="Normal 55 3" xfId="7854" xr:uid="{00000000-0005-0000-0000-0000AB1E0000}"/>
    <cellStyle name="Normal 55 4" xfId="7855" xr:uid="{00000000-0005-0000-0000-0000AC1E0000}"/>
    <cellStyle name="Normal 55 42" xfId="7856" xr:uid="{00000000-0005-0000-0000-0000AD1E0000}"/>
    <cellStyle name="Normal 56" xfId="7857" xr:uid="{00000000-0005-0000-0000-0000AE1E0000}"/>
    <cellStyle name="Normal 56 2" xfId="7858" xr:uid="{00000000-0005-0000-0000-0000AF1E0000}"/>
    <cellStyle name="Normal 56 3" xfId="7859" xr:uid="{00000000-0005-0000-0000-0000B01E0000}"/>
    <cellStyle name="Normal 56 4" xfId="7860" xr:uid="{00000000-0005-0000-0000-0000B11E0000}"/>
    <cellStyle name="Normal 56 42" xfId="7861" xr:uid="{00000000-0005-0000-0000-0000B21E0000}"/>
    <cellStyle name="Normal 57" xfId="7862" xr:uid="{00000000-0005-0000-0000-0000B31E0000}"/>
    <cellStyle name="Normal 57 2" xfId="7863" xr:uid="{00000000-0005-0000-0000-0000B41E0000}"/>
    <cellStyle name="Normal 57 3" xfId="7864" xr:uid="{00000000-0005-0000-0000-0000B51E0000}"/>
    <cellStyle name="Normal 57 4" xfId="7865" xr:uid="{00000000-0005-0000-0000-0000B61E0000}"/>
    <cellStyle name="Normal 57 42" xfId="7866" xr:uid="{00000000-0005-0000-0000-0000B71E0000}"/>
    <cellStyle name="Normal 58" xfId="7867" xr:uid="{00000000-0005-0000-0000-0000B81E0000}"/>
    <cellStyle name="Normal 58 2" xfId="7868" xr:uid="{00000000-0005-0000-0000-0000B91E0000}"/>
    <cellStyle name="Normal 58 3" xfId="7869" xr:uid="{00000000-0005-0000-0000-0000BA1E0000}"/>
    <cellStyle name="Normal 58 4" xfId="7870" xr:uid="{00000000-0005-0000-0000-0000BB1E0000}"/>
    <cellStyle name="Normal 58 42" xfId="7871" xr:uid="{00000000-0005-0000-0000-0000BC1E0000}"/>
    <cellStyle name="Normal 59" xfId="7872" xr:uid="{00000000-0005-0000-0000-0000BD1E0000}"/>
    <cellStyle name="Normal 59 2" xfId="7873" xr:uid="{00000000-0005-0000-0000-0000BE1E0000}"/>
    <cellStyle name="Normal 59 3" xfId="7874" xr:uid="{00000000-0005-0000-0000-0000BF1E0000}"/>
    <cellStyle name="Normal 59 4" xfId="7875" xr:uid="{00000000-0005-0000-0000-0000C01E0000}"/>
    <cellStyle name="Normal 59 42" xfId="7876" xr:uid="{00000000-0005-0000-0000-0000C11E0000}"/>
    <cellStyle name="Normal 6" xfId="15" xr:uid="{00000000-0005-0000-0000-0000C21E0000}"/>
    <cellStyle name="Normal 6 10" xfId="7877" xr:uid="{00000000-0005-0000-0000-0000C31E0000}"/>
    <cellStyle name="Normal 6 10 42" xfId="7878" xr:uid="{00000000-0005-0000-0000-0000C41E0000}"/>
    <cellStyle name="Normal 6 102" xfId="7879" xr:uid="{00000000-0005-0000-0000-0000C51E0000}"/>
    <cellStyle name="Normal 6 11" xfId="7880" xr:uid="{00000000-0005-0000-0000-0000C61E0000}"/>
    <cellStyle name="Normal 6 11 42" xfId="7881" xr:uid="{00000000-0005-0000-0000-0000C71E0000}"/>
    <cellStyle name="Normal 6 12" xfId="7882" xr:uid="{00000000-0005-0000-0000-0000C81E0000}"/>
    <cellStyle name="Normal 6 12 42" xfId="7883" xr:uid="{00000000-0005-0000-0000-0000C91E0000}"/>
    <cellStyle name="Normal 6 13" xfId="7884" xr:uid="{00000000-0005-0000-0000-0000CA1E0000}"/>
    <cellStyle name="Normal 6 13 42" xfId="7885" xr:uid="{00000000-0005-0000-0000-0000CB1E0000}"/>
    <cellStyle name="Normal 6 14" xfId="7886" xr:uid="{00000000-0005-0000-0000-0000CC1E0000}"/>
    <cellStyle name="Normal 6 14 42" xfId="7887" xr:uid="{00000000-0005-0000-0000-0000CD1E0000}"/>
    <cellStyle name="Normal 6 15" xfId="7888" xr:uid="{00000000-0005-0000-0000-0000CE1E0000}"/>
    <cellStyle name="Normal 6 15 42" xfId="7889" xr:uid="{00000000-0005-0000-0000-0000CF1E0000}"/>
    <cellStyle name="Normal 6 16" xfId="7890" xr:uid="{00000000-0005-0000-0000-0000D01E0000}"/>
    <cellStyle name="Normal 6 16 42" xfId="7891" xr:uid="{00000000-0005-0000-0000-0000D11E0000}"/>
    <cellStyle name="Normal 6 17" xfId="7892" xr:uid="{00000000-0005-0000-0000-0000D21E0000}"/>
    <cellStyle name="Normal 6 17 2" xfId="7893" xr:uid="{00000000-0005-0000-0000-0000D31E0000}"/>
    <cellStyle name="Normal 6 17 2 42" xfId="7894" xr:uid="{00000000-0005-0000-0000-0000D41E0000}"/>
    <cellStyle name="Normal 6 17 3" xfId="7895" xr:uid="{00000000-0005-0000-0000-0000D51E0000}"/>
    <cellStyle name="Normal 6 17 3 42" xfId="7896" xr:uid="{00000000-0005-0000-0000-0000D61E0000}"/>
    <cellStyle name="Normal 6 17 4" xfId="7897" xr:uid="{00000000-0005-0000-0000-0000D71E0000}"/>
    <cellStyle name="Normal 6 17 4 42" xfId="7898" xr:uid="{00000000-0005-0000-0000-0000D81E0000}"/>
    <cellStyle name="Normal 6 17 5" xfId="7899" xr:uid="{00000000-0005-0000-0000-0000D91E0000}"/>
    <cellStyle name="Normal 6 17 5 42" xfId="7900" xr:uid="{00000000-0005-0000-0000-0000DA1E0000}"/>
    <cellStyle name="Normal 6 17 50" xfId="7901" xr:uid="{00000000-0005-0000-0000-0000DB1E0000}"/>
    <cellStyle name="Normal 6 17 6" xfId="7902" xr:uid="{00000000-0005-0000-0000-0000DC1E0000}"/>
    <cellStyle name="Normal 6 17 6 42" xfId="7903" xr:uid="{00000000-0005-0000-0000-0000DD1E0000}"/>
    <cellStyle name="Normal 6 17 7" xfId="7904" xr:uid="{00000000-0005-0000-0000-0000DE1E0000}"/>
    <cellStyle name="Normal 6 17 7 42" xfId="7905" xr:uid="{00000000-0005-0000-0000-0000DF1E0000}"/>
    <cellStyle name="Normal 6 17 8" xfId="7906" xr:uid="{00000000-0005-0000-0000-0000E01E0000}"/>
    <cellStyle name="Normal 6 17 8 42" xfId="7907" xr:uid="{00000000-0005-0000-0000-0000E11E0000}"/>
    <cellStyle name="Normal 6 17 9" xfId="7908" xr:uid="{00000000-0005-0000-0000-0000E21E0000}"/>
    <cellStyle name="Normal 6 17 9 42" xfId="7909" xr:uid="{00000000-0005-0000-0000-0000E31E0000}"/>
    <cellStyle name="Normal 6 18" xfId="7910" xr:uid="{00000000-0005-0000-0000-0000E41E0000}"/>
    <cellStyle name="Normal 6 18 42" xfId="7911" xr:uid="{00000000-0005-0000-0000-0000E51E0000}"/>
    <cellStyle name="Normal 6 19" xfId="7912" xr:uid="{00000000-0005-0000-0000-0000E61E0000}"/>
    <cellStyle name="Normal 6 19 42" xfId="7913" xr:uid="{00000000-0005-0000-0000-0000E71E0000}"/>
    <cellStyle name="Normal 6 2" xfId="7914" xr:uid="{00000000-0005-0000-0000-0000E81E0000}"/>
    <cellStyle name="Normal 6 2 10" xfId="7915" xr:uid="{00000000-0005-0000-0000-0000E91E0000}"/>
    <cellStyle name="Normal 6 2 2" xfId="7916" xr:uid="{00000000-0005-0000-0000-0000EA1E0000}"/>
    <cellStyle name="Normal 6 2 2 42" xfId="7917" xr:uid="{00000000-0005-0000-0000-0000EB1E0000}"/>
    <cellStyle name="Normal 6 2 3" xfId="7918" xr:uid="{00000000-0005-0000-0000-0000EC1E0000}"/>
    <cellStyle name="Normal 6 2 3 42" xfId="7919" xr:uid="{00000000-0005-0000-0000-0000ED1E0000}"/>
    <cellStyle name="Normal 6 2 4" xfId="7920" xr:uid="{00000000-0005-0000-0000-0000EE1E0000}"/>
    <cellStyle name="Normal 6 2 47" xfId="7921" xr:uid="{00000000-0005-0000-0000-0000EF1E0000}"/>
    <cellStyle name="Normal 6 2 5" xfId="7922" xr:uid="{00000000-0005-0000-0000-0000F01E0000}"/>
    <cellStyle name="Normal 6 2 6" xfId="7923" xr:uid="{00000000-0005-0000-0000-0000F11E0000}"/>
    <cellStyle name="Normal 6 2 7" xfId="7924" xr:uid="{00000000-0005-0000-0000-0000F21E0000}"/>
    <cellStyle name="Normal 6 2 8" xfId="7925" xr:uid="{00000000-0005-0000-0000-0000F31E0000}"/>
    <cellStyle name="Normal 6 2 9" xfId="7926" xr:uid="{00000000-0005-0000-0000-0000F41E0000}"/>
    <cellStyle name="Normal 6 20" xfId="7927" xr:uid="{00000000-0005-0000-0000-0000F51E0000}"/>
    <cellStyle name="Normal 6 20 42" xfId="7928" xr:uid="{00000000-0005-0000-0000-0000F61E0000}"/>
    <cellStyle name="Normal 6 21" xfId="7929" xr:uid="{00000000-0005-0000-0000-0000F71E0000}"/>
    <cellStyle name="Normal 6 21 42" xfId="7930" xr:uid="{00000000-0005-0000-0000-0000F81E0000}"/>
    <cellStyle name="Normal 6 22" xfId="7931" xr:uid="{00000000-0005-0000-0000-0000F91E0000}"/>
    <cellStyle name="Normal 6 22 42" xfId="7932" xr:uid="{00000000-0005-0000-0000-0000FA1E0000}"/>
    <cellStyle name="Normal 6 23" xfId="7933" xr:uid="{00000000-0005-0000-0000-0000FB1E0000}"/>
    <cellStyle name="Normal 6 23 42" xfId="7934" xr:uid="{00000000-0005-0000-0000-0000FC1E0000}"/>
    <cellStyle name="Normal 6 24" xfId="7935" xr:uid="{00000000-0005-0000-0000-0000FD1E0000}"/>
    <cellStyle name="Normal 6 24 42" xfId="7936" xr:uid="{00000000-0005-0000-0000-0000FE1E0000}"/>
    <cellStyle name="Normal 6 25" xfId="7937" xr:uid="{00000000-0005-0000-0000-0000FF1E0000}"/>
    <cellStyle name="Normal 6 25 42" xfId="7938" xr:uid="{00000000-0005-0000-0000-0000001F0000}"/>
    <cellStyle name="Normal 6 26" xfId="7939" xr:uid="{00000000-0005-0000-0000-0000011F0000}"/>
    <cellStyle name="Normal 6 26 42" xfId="7940" xr:uid="{00000000-0005-0000-0000-0000021F0000}"/>
    <cellStyle name="Normal 6 27" xfId="7941" xr:uid="{00000000-0005-0000-0000-0000031F0000}"/>
    <cellStyle name="Normal 6 27 42" xfId="7942" xr:uid="{00000000-0005-0000-0000-0000041F0000}"/>
    <cellStyle name="Normal 6 28" xfId="7943" xr:uid="{00000000-0005-0000-0000-0000051F0000}"/>
    <cellStyle name="Normal 6 28 42" xfId="7944" xr:uid="{00000000-0005-0000-0000-0000061F0000}"/>
    <cellStyle name="Normal 6 29" xfId="7945" xr:uid="{00000000-0005-0000-0000-0000071F0000}"/>
    <cellStyle name="Normal 6 29 42" xfId="7946" xr:uid="{00000000-0005-0000-0000-0000081F0000}"/>
    <cellStyle name="Normal 6 3" xfId="7947" xr:uid="{00000000-0005-0000-0000-0000091F0000}"/>
    <cellStyle name="Normal 6 3 2" xfId="7948" xr:uid="{00000000-0005-0000-0000-00000A1F0000}"/>
    <cellStyle name="Normal 6 3 3" xfId="7949" xr:uid="{00000000-0005-0000-0000-00000B1F0000}"/>
    <cellStyle name="Normal 6 3 42" xfId="7950" xr:uid="{00000000-0005-0000-0000-00000C1F0000}"/>
    <cellStyle name="Normal 6 30" xfId="7951" xr:uid="{00000000-0005-0000-0000-00000D1F0000}"/>
    <cellStyle name="Normal 6 30 42" xfId="7952" xr:uid="{00000000-0005-0000-0000-00000E1F0000}"/>
    <cellStyle name="Normal 6 31" xfId="7953" xr:uid="{00000000-0005-0000-0000-00000F1F0000}"/>
    <cellStyle name="Normal 6 31 42" xfId="7954" xr:uid="{00000000-0005-0000-0000-0000101F0000}"/>
    <cellStyle name="Normal 6 32" xfId="7955" xr:uid="{00000000-0005-0000-0000-0000111F0000}"/>
    <cellStyle name="Normal 6 32 42" xfId="7956" xr:uid="{00000000-0005-0000-0000-0000121F0000}"/>
    <cellStyle name="Normal 6 33" xfId="7957" xr:uid="{00000000-0005-0000-0000-0000131F0000}"/>
    <cellStyle name="Normal 6 33 42" xfId="7958" xr:uid="{00000000-0005-0000-0000-0000141F0000}"/>
    <cellStyle name="Normal 6 34" xfId="7959" xr:uid="{00000000-0005-0000-0000-0000151F0000}"/>
    <cellStyle name="Normal 6 34 42" xfId="7960" xr:uid="{00000000-0005-0000-0000-0000161F0000}"/>
    <cellStyle name="Normal 6 35" xfId="7961" xr:uid="{00000000-0005-0000-0000-0000171F0000}"/>
    <cellStyle name="Normal 6 35 42" xfId="7962" xr:uid="{00000000-0005-0000-0000-0000181F0000}"/>
    <cellStyle name="Normal 6 36" xfId="7963" xr:uid="{00000000-0005-0000-0000-0000191F0000}"/>
    <cellStyle name="Normal 6 36 42" xfId="7964" xr:uid="{00000000-0005-0000-0000-00001A1F0000}"/>
    <cellStyle name="Normal 6 37" xfId="7965" xr:uid="{00000000-0005-0000-0000-00001B1F0000}"/>
    <cellStyle name="Normal 6 37 42" xfId="7966" xr:uid="{00000000-0005-0000-0000-00001C1F0000}"/>
    <cellStyle name="Normal 6 38" xfId="7967" xr:uid="{00000000-0005-0000-0000-00001D1F0000}"/>
    <cellStyle name="Normal 6 38 42" xfId="7968" xr:uid="{00000000-0005-0000-0000-00001E1F0000}"/>
    <cellStyle name="Normal 6 39" xfId="7969" xr:uid="{00000000-0005-0000-0000-00001F1F0000}"/>
    <cellStyle name="Normal 6 39 42" xfId="7970" xr:uid="{00000000-0005-0000-0000-0000201F0000}"/>
    <cellStyle name="Normal 6 4" xfId="7971" xr:uid="{00000000-0005-0000-0000-0000211F0000}"/>
    <cellStyle name="Normal 6 4 2" xfId="7972" xr:uid="{00000000-0005-0000-0000-0000221F0000}"/>
    <cellStyle name="Normal 6 4 3" xfId="7973" xr:uid="{00000000-0005-0000-0000-0000231F0000}"/>
    <cellStyle name="Normal 6 4 42" xfId="7974" xr:uid="{00000000-0005-0000-0000-0000241F0000}"/>
    <cellStyle name="Normal 6 40" xfId="7975" xr:uid="{00000000-0005-0000-0000-0000251F0000}"/>
    <cellStyle name="Normal 6 41" xfId="7976" xr:uid="{00000000-0005-0000-0000-0000261F0000}"/>
    <cellStyle name="Normal 6 42" xfId="7977" xr:uid="{00000000-0005-0000-0000-0000271F0000}"/>
    <cellStyle name="Normal 6 43" xfId="7978" xr:uid="{00000000-0005-0000-0000-0000281F0000}"/>
    <cellStyle name="Normal 6 44" xfId="7979" xr:uid="{00000000-0005-0000-0000-0000291F0000}"/>
    <cellStyle name="Normal 6 45" xfId="7980" xr:uid="{00000000-0005-0000-0000-00002A1F0000}"/>
    <cellStyle name="Normal 6 46" xfId="7981" xr:uid="{00000000-0005-0000-0000-00002B1F0000}"/>
    <cellStyle name="Normal 6 47" xfId="7982" xr:uid="{00000000-0005-0000-0000-00002C1F0000}"/>
    <cellStyle name="Normal 6 48" xfId="7983" xr:uid="{00000000-0005-0000-0000-00002D1F0000}"/>
    <cellStyle name="Normal 6 49" xfId="7984" xr:uid="{00000000-0005-0000-0000-00002E1F0000}"/>
    <cellStyle name="Normal 6 5" xfId="7985" xr:uid="{00000000-0005-0000-0000-00002F1F0000}"/>
    <cellStyle name="Normal 6 5 2" xfId="7986" xr:uid="{00000000-0005-0000-0000-0000301F0000}"/>
    <cellStyle name="Normal 6 5 3" xfId="7987" xr:uid="{00000000-0005-0000-0000-0000311F0000}"/>
    <cellStyle name="Normal 6 6" xfId="7988" xr:uid="{00000000-0005-0000-0000-0000321F0000}"/>
    <cellStyle name="Normal 6 6 2" xfId="7989" xr:uid="{00000000-0005-0000-0000-0000331F0000}"/>
    <cellStyle name="Normal 6 6 3" xfId="7990" xr:uid="{00000000-0005-0000-0000-0000341F0000}"/>
    <cellStyle name="Normal 6 7" xfId="7991" xr:uid="{00000000-0005-0000-0000-0000351F0000}"/>
    <cellStyle name="Normal 6 7 2" xfId="7992" xr:uid="{00000000-0005-0000-0000-0000361F0000}"/>
    <cellStyle name="Normal 6 7 3" xfId="7993" xr:uid="{00000000-0005-0000-0000-0000371F0000}"/>
    <cellStyle name="Normal 6 8" xfId="7994" xr:uid="{00000000-0005-0000-0000-0000381F0000}"/>
    <cellStyle name="Normal 6 8 2" xfId="7995" xr:uid="{00000000-0005-0000-0000-0000391F0000}"/>
    <cellStyle name="Normal 6 8 3" xfId="7996" xr:uid="{00000000-0005-0000-0000-00003A1F0000}"/>
    <cellStyle name="Normal 6 9" xfId="7997" xr:uid="{00000000-0005-0000-0000-00003B1F0000}"/>
    <cellStyle name="Normal 60" xfId="7998" xr:uid="{00000000-0005-0000-0000-00003C1F0000}"/>
    <cellStyle name="Normal 60 2" xfId="7999" xr:uid="{00000000-0005-0000-0000-00003D1F0000}"/>
    <cellStyle name="Normal 60 3" xfId="8000" xr:uid="{00000000-0005-0000-0000-00003E1F0000}"/>
    <cellStyle name="Normal 61" xfId="8001" xr:uid="{00000000-0005-0000-0000-00003F1F0000}"/>
    <cellStyle name="Normal 61 2" xfId="8002" xr:uid="{00000000-0005-0000-0000-0000401F0000}"/>
    <cellStyle name="Normal 61 3" xfId="8003" xr:uid="{00000000-0005-0000-0000-0000411F0000}"/>
    <cellStyle name="Normal 62" xfId="8004" xr:uid="{00000000-0005-0000-0000-0000421F0000}"/>
    <cellStyle name="Normal 62 2" xfId="8005" xr:uid="{00000000-0005-0000-0000-0000431F0000}"/>
    <cellStyle name="Normal 62 3" xfId="8006" xr:uid="{00000000-0005-0000-0000-0000441F0000}"/>
    <cellStyle name="Normal 63" xfId="8007" xr:uid="{00000000-0005-0000-0000-0000451F0000}"/>
    <cellStyle name="Normal 63 2" xfId="8008" xr:uid="{00000000-0005-0000-0000-0000461F0000}"/>
    <cellStyle name="Normal 63 3" xfId="8009" xr:uid="{00000000-0005-0000-0000-0000471F0000}"/>
    <cellStyle name="Normal 64" xfId="8010" xr:uid="{00000000-0005-0000-0000-0000481F0000}"/>
    <cellStyle name="Normal 64 2" xfId="8011" xr:uid="{00000000-0005-0000-0000-0000491F0000}"/>
    <cellStyle name="Normal 64 3" xfId="8012" xr:uid="{00000000-0005-0000-0000-00004A1F0000}"/>
    <cellStyle name="Normal 65" xfId="8013" xr:uid="{00000000-0005-0000-0000-00004B1F0000}"/>
    <cellStyle name="Normal 65 2" xfId="8014" xr:uid="{00000000-0005-0000-0000-00004C1F0000}"/>
    <cellStyle name="Normal 65 3" xfId="8015" xr:uid="{00000000-0005-0000-0000-00004D1F0000}"/>
    <cellStyle name="Normal 66" xfId="5" xr:uid="{00000000-0005-0000-0000-00004E1F0000}"/>
    <cellStyle name="Normal 66 2" xfId="8016" xr:uid="{00000000-0005-0000-0000-00004F1F0000}"/>
    <cellStyle name="Normal 66 3" xfId="8017" xr:uid="{00000000-0005-0000-0000-0000501F0000}"/>
    <cellStyle name="Normal 67" xfId="8018" xr:uid="{00000000-0005-0000-0000-0000511F0000}"/>
    <cellStyle name="Normal 68" xfId="21" xr:uid="{00000000-0005-0000-0000-0000521F0000}"/>
    <cellStyle name="Normal 69" xfId="22" xr:uid="{00000000-0005-0000-0000-0000531F0000}"/>
    <cellStyle name="Normal 7" xfId="18" xr:uid="{00000000-0005-0000-0000-0000541F0000}"/>
    <cellStyle name="Normal 7 10" xfId="8019" xr:uid="{00000000-0005-0000-0000-0000551F0000}"/>
    <cellStyle name="Normal 7 10 2" xfId="8020" xr:uid="{00000000-0005-0000-0000-0000561F0000}"/>
    <cellStyle name="Normal 7 10 3" xfId="8021" xr:uid="{00000000-0005-0000-0000-0000571F0000}"/>
    <cellStyle name="Normal 7 11" xfId="8022" xr:uid="{00000000-0005-0000-0000-0000581F0000}"/>
    <cellStyle name="Normal 7 11 2" xfId="8023" xr:uid="{00000000-0005-0000-0000-0000591F0000}"/>
    <cellStyle name="Normal 7 11 3" xfId="8024" xr:uid="{00000000-0005-0000-0000-00005A1F0000}"/>
    <cellStyle name="Normal 7 12" xfId="8025" xr:uid="{00000000-0005-0000-0000-00005B1F0000}"/>
    <cellStyle name="Normal 7 12 2" xfId="8026" xr:uid="{00000000-0005-0000-0000-00005C1F0000}"/>
    <cellStyle name="Normal 7 12 3" xfId="8027" xr:uid="{00000000-0005-0000-0000-00005D1F0000}"/>
    <cellStyle name="Normal 7 13" xfId="8028" xr:uid="{00000000-0005-0000-0000-00005E1F0000}"/>
    <cellStyle name="Normal 7 14" xfId="8029" xr:uid="{00000000-0005-0000-0000-00005F1F0000}"/>
    <cellStyle name="Normal 7 15" xfId="8030" xr:uid="{00000000-0005-0000-0000-0000601F0000}"/>
    <cellStyle name="Normal 7 16" xfId="8031" xr:uid="{00000000-0005-0000-0000-0000611F0000}"/>
    <cellStyle name="Normal 7 17" xfId="8032" xr:uid="{00000000-0005-0000-0000-0000621F0000}"/>
    <cellStyle name="Normal 7 18" xfId="8033" xr:uid="{00000000-0005-0000-0000-0000631F0000}"/>
    <cellStyle name="Normal 7 19" xfId="8034" xr:uid="{00000000-0005-0000-0000-0000641F0000}"/>
    <cellStyle name="Normal 7 2" xfId="8035" xr:uid="{00000000-0005-0000-0000-0000651F0000}"/>
    <cellStyle name="Normal 7 2 2" xfId="8036" xr:uid="{00000000-0005-0000-0000-0000661F0000}"/>
    <cellStyle name="Normal 7 2 3" xfId="8037" xr:uid="{00000000-0005-0000-0000-0000671F0000}"/>
    <cellStyle name="Normal 7 20" xfId="8357" xr:uid="{00000000-0005-0000-0000-0000681F0000}"/>
    <cellStyle name="Normal 7 3" xfId="8038" xr:uid="{00000000-0005-0000-0000-0000691F0000}"/>
    <cellStyle name="Normal 7 3 2" xfId="8039" xr:uid="{00000000-0005-0000-0000-00006A1F0000}"/>
    <cellStyle name="Normal 7 3 3" xfId="8040" xr:uid="{00000000-0005-0000-0000-00006B1F0000}"/>
    <cellStyle name="Normal 7 4" xfId="8041" xr:uid="{00000000-0005-0000-0000-00006C1F0000}"/>
    <cellStyle name="Normal 7 4 2" xfId="8042" xr:uid="{00000000-0005-0000-0000-00006D1F0000}"/>
    <cellStyle name="Normal 7 4 3" xfId="8043" xr:uid="{00000000-0005-0000-0000-00006E1F0000}"/>
    <cellStyle name="Normal 7 5" xfId="8044" xr:uid="{00000000-0005-0000-0000-00006F1F0000}"/>
    <cellStyle name="Normal 7 5 2" xfId="8045" xr:uid="{00000000-0005-0000-0000-0000701F0000}"/>
    <cellStyle name="Normal 7 5 3" xfId="8046" xr:uid="{00000000-0005-0000-0000-0000711F0000}"/>
    <cellStyle name="Normal 7 6" xfId="8047" xr:uid="{00000000-0005-0000-0000-0000721F0000}"/>
    <cellStyle name="Normal 7 6 2" xfId="8048" xr:uid="{00000000-0005-0000-0000-0000731F0000}"/>
    <cellStyle name="Normal 7 6 3" xfId="8049" xr:uid="{00000000-0005-0000-0000-0000741F0000}"/>
    <cellStyle name="Normal 7 7" xfId="8050" xr:uid="{00000000-0005-0000-0000-0000751F0000}"/>
    <cellStyle name="Normal 7 7 2" xfId="8051" xr:uid="{00000000-0005-0000-0000-0000761F0000}"/>
    <cellStyle name="Normal 7 7 3" xfId="8052" xr:uid="{00000000-0005-0000-0000-0000771F0000}"/>
    <cellStyle name="Normal 7 8" xfId="8053" xr:uid="{00000000-0005-0000-0000-0000781F0000}"/>
    <cellStyle name="Normal 7 8 2" xfId="8054" xr:uid="{00000000-0005-0000-0000-0000791F0000}"/>
    <cellStyle name="Normal 7 8 3" xfId="8055" xr:uid="{00000000-0005-0000-0000-00007A1F0000}"/>
    <cellStyle name="Normal 7 9" xfId="8056" xr:uid="{00000000-0005-0000-0000-00007B1F0000}"/>
    <cellStyle name="Normal 7 9 2" xfId="8057" xr:uid="{00000000-0005-0000-0000-00007C1F0000}"/>
    <cellStyle name="Normal 7 9 3" xfId="8058" xr:uid="{00000000-0005-0000-0000-00007D1F0000}"/>
    <cellStyle name="Normal 70" xfId="8059" xr:uid="{00000000-0005-0000-0000-00007E1F0000}"/>
    <cellStyle name="Normal 71" xfId="8060" xr:uid="{00000000-0005-0000-0000-00007F1F0000}"/>
    <cellStyle name="Normal 71 2" xfId="8061" xr:uid="{00000000-0005-0000-0000-0000801F0000}"/>
    <cellStyle name="Normal 71 3" xfId="8062" xr:uid="{00000000-0005-0000-0000-0000811F0000}"/>
    <cellStyle name="Normal 72" xfId="8063" xr:uid="{00000000-0005-0000-0000-0000821F0000}"/>
    <cellStyle name="Normal 72 2" xfId="8064" xr:uid="{00000000-0005-0000-0000-0000831F0000}"/>
    <cellStyle name="Normal 72 3" xfId="8065" xr:uid="{00000000-0005-0000-0000-0000841F0000}"/>
    <cellStyle name="Normal 73" xfId="8066" xr:uid="{00000000-0005-0000-0000-0000851F0000}"/>
    <cellStyle name="Normal 73 2" xfId="8067" xr:uid="{00000000-0005-0000-0000-0000861F0000}"/>
    <cellStyle name="Normal 73 3" xfId="8068" xr:uid="{00000000-0005-0000-0000-0000871F0000}"/>
    <cellStyle name="Normal 74" xfId="8069" xr:uid="{00000000-0005-0000-0000-0000881F0000}"/>
    <cellStyle name="Normal 75" xfId="8070" xr:uid="{00000000-0005-0000-0000-0000891F0000}"/>
    <cellStyle name="Normal 76" xfId="8071" xr:uid="{00000000-0005-0000-0000-00008A1F0000}"/>
    <cellStyle name="Normal 77" xfId="8072" xr:uid="{00000000-0005-0000-0000-00008B1F0000}"/>
    <cellStyle name="Normal 8" xfId="8073" xr:uid="{00000000-0005-0000-0000-00008C1F0000}"/>
    <cellStyle name="Normal 8 10" xfId="8074" xr:uid="{00000000-0005-0000-0000-00008D1F0000}"/>
    <cellStyle name="Normal 8 11" xfId="8075" xr:uid="{00000000-0005-0000-0000-00008E1F0000}"/>
    <cellStyle name="Normal 8 12" xfId="8076" xr:uid="{00000000-0005-0000-0000-00008F1F0000}"/>
    <cellStyle name="Normal 8 13" xfId="8077" xr:uid="{00000000-0005-0000-0000-0000901F0000}"/>
    <cellStyle name="Normal 8 14" xfId="8078" xr:uid="{00000000-0005-0000-0000-0000911F0000}"/>
    <cellStyle name="Normal 8 15" xfId="8079" xr:uid="{00000000-0005-0000-0000-0000921F0000}"/>
    <cellStyle name="Normal 8 16" xfId="8080" xr:uid="{00000000-0005-0000-0000-0000931F0000}"/>
    <cellStyle name="Normal 8 17" xfId="8081" xr:uid="{00000000-0005-0000-0000-0000941F0000}"/>
    <cellStyle name="Normal 8 18" xfId="8082" xr:uid="{00000000-0005-0000-0000-0000951F0000}"/>
    <cellStyle name="Normal 8 19" xfId="8083" xr:uid="{00000000-0005-0000-0000-0000961F0000}"/>
    <cellStyle name="Normal 8 2" xfId="8084" xr:uid="{00000000-0005-0000-0000-0000971F0000}"/>
    <cellStyle name="Normal 8 2 2" xfId="8085" xr:uid="{00000000-0005-0000-0000-0000981F0000}"/>
    <cellStyle name="Normal 8 2 3" xfId="8086" xr:uid="{00000000-0005-0000-0000-0000991F0000}"/>
    <cellStyle name="Normal 8 3" xfId="8087" xr:uid="{00000000-0005-0000-0000-00009A1F0000}"/>
    <cellStyle name="Normal 8 3 2" xfId="8088" xr:uid="{00000000-0005-0000-0000-00009B1F0000}"/>
    <cellStyle name="Normal 8 3 3" xfId="8089" xr:uid="{00000000-0005-0000-0000-00009C1F0000}"/>
    <cellStyle name="Normal 8 4" xfId="8090" xr:uid="{00000000-0005-0000-0000-00009D1F0000}"/>
    <cellStyle name="Normal 8 4 2" xfId="8091" xr:uid="{00000000-0005-0000-0000-00009E1F0000}"/>
    <cellStyle name="Normal 8 4 3" xfId="8092" xr:uid="{00000000-0005-0000-0000-00009F1F0000}"/>
    <cellStyle name="Normal 8 5" xfId="8093" xr:uid="{00000000-0005-0000-0000-0000A01F0000}"/>
    <cellStyle name="Normal 8 5 2" xfId="8094" xr:uid="{00000000-0005-0000-0000-0000A11F0000}"/>
    <cellStyle name="Normal 8 5 3" xfId="8095" xr:uid="{00000000-0005-0000-0000-0000A21F0000}"/>
    <cellStyle name="Normal 8 6" xfId="8096" xr:uid="{00000000-0005-0000-0000-0000A31F0000}"/>
    <cellStyle name="Normal 8 6 2" xfId="8097" xr:uid="{00000000-0005-0000-0000-0000A41F0000}"/>
    <cellStyle name="Normal 8 6 3" xfId="8098" xr:uid="{00000000-0005-0000-0000-0000A51F0000}"/>
    <cellStyle name="Normal 8 7" xfId="8099" xr:uid="{00000000-0005-0000-0000-0000A61F0000}"/>
    <cellStyle name="Normal 8 7 2" xfId="8100" xr:uid="{00000000-0005-0000-0000-0000A71F0000}"/>
    <cellStyle name="Normal 8 7 3" xfId="8101" xr:uid="{00000000-0005-0000-0000-0000A81F0000}"/>
    <cellStyle name="Normal 8 8" xfId="8102" xr:uid="{00000000-0005-0000-0000-0000A91F0000}"/>
    <cellStyle name="Normal 8 8 2" xfId="8103" xr:uid="{00000000-0005-0000-0000-0000AA1F0000}"/>
    <cellStyle name="Normal 8 8 3" xfId="8104" xr:uid="{00000000-0005-0000-0000-0000AB1F0000}"/>
    <cellStyle name="Normal 8 9" xfId="8105" xr:uid="{00000000-0005-0000-0000-0000AC1F0000}"/>
    <cellStyle name="Normal 81" xfId="7" xr:uid="{00000000-0005-0000-0000-0000AD1F0000}"/>
    <cellStyle name="Normal 82" xfId="8106" xr:uid="{00000000-0005-0000-0000-0000AE1F0000}"/>
    <cellStyle name="Normal 9" xfId="8107" xr:uid="{00000000-0005-0000-0000-0000AF1F0000}"/>
    <cellStyle name="Normal 9 10" xfId="8108" xr:uid="{00000000-0005-0000-0000-0000B01F0000}"/>
    <cellStyle name="Normal 9 11" xfId="8109" xr:uid="{00000000-0005-0000-0000-0000B11F0000}"/>
    <cellStyle name="Normal 9 12" xfId="8110" xr:uid="{00000000-0005-0000-0000-0000B21F0000}"/>
    <cellStyle name="Normal 9 13" xfId="8111" xr:uid="{00000000-0005-0000-0000-0000B31F0000}"/>
    <cellStyle name="Normal 9 14" xfId="8112" xr:uid="{00000000-0005-0000-0000-0000B41F0000}"/>
    <cellStyle name="Normal 9 15" xfId="8113" xr:uid="{00000000-0005-0000-0000-0000B51F0000}"/>
    <cellStyle name="Normal 9 16" xfId="8114" xr:uid="{00000000-0005-0000-0000-0000B61F0000}"/>
    <cellStyle name="Normal 9 17" xfId="8115" xr:uid="{00000000-0005-0000-0000-0000B71F0000}"/>
    <cellStyle name="Normal 9 18" xfId="8116" xr:uid="{00000000-0005-0000-0000-0000B81F0000}"/>
    <cellStyle name="Normal 9 19" xfId="8117" xr:uid="{00000000-0005-0000-0000-0000B91F0000}"/>
    <cellStyle name="Normal 9 2" xfId="8118" xr:uid="{00000000-0005-0000-0000-0000BA1F0000}"/>
    <cellStyle name="Normal 9 2 2" xfId="8119" xr:uid="{00000000-0005-0000-0000-0000BB1F0000}"/>
    <cellStyle name="Normal 9 2 3" xfId="8120" xr:uid="{00000000-0005-0000-0000-0000BC1F0000}"/>
    <cellStyle name="Normal 9 3" xfId="8121" xr:uid="{00000000-0005-0000-0000-0000BD1F0000}"/>
    <cellStyle name="Normal 9 3 2" xfId="8122" xr:uid="{00000000-0005-0000-0000-0000BE1F0000}"/>
    <cellStyle name="Normal 9 3 3" xfId="8123" xr:uid="{00000000-0005-0000-0000-0000BF1F0000}"/>
    <cellStyle name="Normal 9 4" xfId="8124" xr:uid="{00000000-0005-0000-0000-0000C01F0000}"/>
    <cellStyle name="Normal 9 5" xfId="8125" xr:uid="{00000000-0005-0000-0000-0000C11F0000}"/>
    <cellStyle name="Normal 9 6" xfId="8126" xr:uid="{00000000-0005-0000-0000-0000C21F0000}"/>
    <cellStyle name="Normal 9 7" xfId="8127" xr:uid="{00000000-0005-0000-0000-0000C31F0000}"/>
    <cellStyle name="Normal 9 8" xfId="8128" xr:uid="{00000000-0005-0000-0000-0000C41F0000}"/>
    <cellStyle name="Normal 9 9" xfId="8129" xr:uid="{00000000-0005-0000-0000-0000C51F0000}"/>
    <cellStyle name="Normal_Sheet1" xfId="8354" xr:uid="{00000000-0005-0000-0000-0000C61F0000}"/>
    <cellStyle name="Normal_Sheet1 2" xfId="8363" xr:uid="{0F76E837-1A00-4103-AF76-89EB3B9C30D0}"/>
    <cellStyle name="Normal_THONG KE CHAT LUONG CB,CC,VC NAM 2009 theo Cong van so 900 cua BNV" xfId="3" xr:uid="{00000000-0005-0000-0000-0000C81F0000}"/>
    <cellStyle name="Note 10" xfId="8130" xr:uid="{00000000-0005-0000-0000-0000C91F0000}"/>
    <cellStyle name="Note 10 2" xfId="8131" xr:uid="{00000000-0005-0000-0000-0000CA1F0000}"/>
    <cellStyle name="Note 10 3" xfId="8132" xr:uid="{00000000-0005-0000-0000-0000CB1F0000}"/>
    <cellStyle name="Note 11" xfId="8133" xr:uid="{00000000-0005-0000-0000-0000CC1F0000}"/>
    <cellStyle name="Note 11 2" xfId="8134" xr:uid="{00000000-0005-0000-0000-0000CD1F0000}"/>
    <cellStyle name="Note 11 3" xfId="8135" xr:uid="{00000000-0005-0000-0000-0000CE1F0000}"/>
    <cellStyle name="Note 12" xfId="8136" xr:uid="{00000000-0005-0000-0000-0000CF1F0000}"/>
    <cellStyle name="Note 12 2" xfId="8137" xr:uid="{00000000-0005-0000-0000-0000D01F0000}"/>
    <cellStyle name="Note 12 3" xfId="8138" xr:uid="{00000000-0005-0000-0000-0000D11F0000}"/>
    <cellStyle name="Note 13" xfId="8139" xr:uid="{00000000-0005-0000-0000-0000D21F0000}"/>
    <cellStyle name="Note 14" xfId="8140" xr:uid="{00000000-0005-0000-0000-0000D31F0000}"/>
    <cellStyle name="Note 15" xfId="8141" xr:uid="{00000000-0005-0000-0000-0000D41F0000}"/>
    <cellStyle name="Note 2" xfId="8142" xr:uid="{00000000-0005-0000-0000-0000D51F0000}"/>
    <cellStyle name="Note 2 2" xfId="8143" xr:uid="{00000000-0005-0000-0000-0000D61F0000}"/>
    <cellStyle name="Note 2 3" xfId="8144" xr:uid="{00000000-0005-0000-0000-0000D71F0000}"/>
    <cellStyle name="Note 2 4" xfId="8145" xr:uid="{00000000-0005-0000-0000-0000D81F0000}"/>
    <cellStyle name="Note 2 5" xfId="8146" xr:uid="{00000000-0005-0000-0000-0000D91F0000}"/>
    <cellStyle name="Note 2 6" xfId="8147" xr:uid="{00000000-0005-0000-0000-0000DA1F0000}"/>
    <cellStyle name="Note 2 7" xfId="8148" xr:uid="{00000000-0005-0000-0000-0000DB1F0000}"/>
    <cellStyle name="Note 2 8" xfId="8149" xr:uid="{00000000-0005-0000-0000-0000DC1F0000}"/>
    <cellStyle name="Note 3" xfId="8150" xr:uid="{00000000-0005-0000-0000-0000DD1F0000}"/>
    <cellStyle name="Note 3 2" xfId="8151" xr:uid="{00000000-0005-0000-0000-0000DE1F0000}"/>
    <cellStyle name="Note 3 3" xfId="8152" xr:uid="{00000000-0005-0000-0000-0000DF1F0000}"/>
    <cellStyle name="Note 3 4" xfId="8153" xr:uid="{00000000-0005-0000-0000-0000E01F0000}"/>
    <cellStyle name="Note 3 5" xfId="8154" xr:uid="{00000000-0005-0000-0000-0000E11F0000}"/>
    <cellStyle name="Note 3 6" xfId="8155" xr:uid="{00000000-0005-0000-0000-0000E21F0000}"/>
    <cellStyle name="Note 3 7" xfId="8156" xr:uid="{00000000-0005-0000-0000-0000E31F0000}"/>
    <cellStyle name="Note 3 8" xfId="8157" xr:uid="{00000000-0005-0000-0000-0000E41F0000}"/>
    <cellStyle name="Note 4" xfId="8158" xr:uid="{00000000-0005-0000-0000-0000E51F0000}"/>
    <cellStyle name="Note 4 2" xfId="8159" xr:uid="{00000000-0005-0000-0000-0000E61F0000}"/>
    <cellStyle name="Note 4 2 2" xfId="8160" xr:uid="{00000000-0005-0000-0000-0000E71F0000}"/>
    <cellStyle name="Note 4 2 3" xfId="8161" xr:uid="{00000000-0005-0000-0000-0000E81F0000}"/>
    <cellStyle name="Note 4 3" xfId="8162" xr:uid="{00000000-0005-0000-0000-0000E91F0000}"/>
    <cellStyle name="Note 4 4" xfId="8163" xr:uid="{00000000-0005-0000-0000-0000EA1F0000}"/>
    <cellStyle name="Note 5" xfId="8164" xr:uid="{00000000-0005-0000-0000-0000EB1F0000}"/>
    <cellStyle name="Note 5 2" xfId="8165" xr:uid="{00000000-0005-0000-0000-0000EC1F0000}"/>
    <cellStyle name="Note 5 3" xfId="8166" xr:uid="{00000000-0005-0000-0000-0000ED1F0000}"/>
    <cellStyle name="Note 5 4" xfId="8167" xr:uid="{00000000-0005-0000-0000-0000EE1F0000}"/>
    <cellStyle name="Note 6" xfId="8168" xr:uid="{00000000-0005-0000-0000-0000EF1F0000}"/>
    <cellStyle name="Note 6 2" xfId="8169" xr:uid="{00000000-0005-0000-0000-0000F01F0000}"/>
    <cellStyle name="Note 6 3" xfId="8170" xr:uid="{00000000-0005-0000-0000-0000F11F0000}"/>
    <cellStyle name="Note 6 4" xfId="8171" xr:uid="{00000000-0005-0000-0000-0000F21F0000}"/>
    <cellStyle name="Note 7" xfId="8172" xr:uid="{00000000-0005-0000-0000-0000F31F0000}"/>
    <cellStyle name="Note 7 2" xfId="8173" xr:uid="{00000000-0005-0000-0000-0000F41F0000}"/>
    <cellStyle name="Note 7 3" xfId="8174" xr:uid="{00000000-0005-0000-0000-0000F51F0000}"/>
    <cellStyle name="Note 8" xfId="8175" xr:uid="{00000000-0005-0000-0000-0000F61F0000}"/>
    <cellStyle name="Note 8 2" xfId="8176" xr:uid="{00000000-0005-0000-0000-0000F71F0000}"/>
    <cellStyle name="Note 8 3" xfId="8177" xr:uid="{00000000-0005-0000-0000-0000F81F0000}"/>
    <cellStyle name="Note 9" xfId="8178" xr:uid="{00000000-0005-0000-0000-0000F91F0000}"/>
    <cellStyle name="Note 9 2" xfId="8179" xr:uid="{00000000-0005-0000-0000-0000FA1F0000}"/>
    <cellStyle name="Note 9 3" xfId="8180" xr:uid="{00000000-0005-0000-0000-0000FB1F0000}"/>
    <cellStyle name="Output 10" xfId="8181" xr:uid="{00000000-0005-0000-0000-0000FC1F0000}"/>
    <cellStyle name="Output 10 2" xfId="8182" xr:uid="{00000000-0005-0000-0000-0000FD1F0000}"/>
    <cellStyle name="Output 10 3" xfId="8183" xr:uid="{00000000-0005-0000-0000-0000FE1F0000}"/>
    <cellStyle name="Output 11" xfId="8184" xr:uid="{00000000-0005-0000-0000-0000FF1F0000}"/>
    <cellStyle name="Output 11 2" xfId="8185" xr:uid="{00000000-0005-0000-0000-000000200000}"/>
    <cellStyle name="Output 11 3" xfId="8186" xr:uid="{00000000-0005-0000-0000-000001200000}"/>
    <cellStyle name="Output 12" xfId="8187" xr:uid="{00000000-0005-0000-0000-000002200000}"/>
    <cellStyle name="Output 12 2" xfId="8188" xr:uid="{00000000-0005-0000-0000-000003200000}"/>
    <cellStyle name="Output 12 3" xfId="8189" xr:uid="{00000000-0005-0000-0000-000004200000}"/>
    <cellStyle name="Output 13" xfId="8190" xr:uid="{00000000-0005-0000-0000-000005200000}"/>
    <cellStyle name="Output 14" xfId="8191" xr:uid="{00000000-0005-0000-0000-000006200000}"/>
    <cellStyle name="Output 15" xfId="8192" xr:uid="{00000000-0005-0000-0000-000007200000}"/>
    <cellStyle name="Output 2" xfId="8193" xr:uid="{00000000-0005-0000-0000-000008200000}"/>
    <cellStyle name="Output 2 2" xfId="8194" xr:uid="{00000000-0005-0000-0000-000009200000}"/>
    <cellStyle name="Output 2 3" xfId="8195" xr:uid="{00000000-0005-0000-0000-00000A200000}"/>
    <cellStyle name="Output 2 4" xfId="8196" xr:uid="{00000000-0005-0000-0000-00000B200000}"/>
    <cellStyle name="Output 2 5" xfId="8197" xr:uid="{00000000-0005-0000-0000-00000C200000}"/>
    <cellStyle name="Output 2 6" xfId="8198" xr:uid="{00000000-0005-0000-0000-00000D200000}"/>
    <cellStyle name="Output 2 7" xfId="8199" xr:uid="{00000000-0005-0000-0000-00000E200000}"/>
    <cellStyle name="Output 2 8" xfId="8200" xr:uid="{00000000-0005-0000-0000-00000F200000}"/>
    <cellStyle name="Output 3" xfId="8201" xr:uid="{00000000-0005-0000-0000-000010200000}"/>
    <cellStyle name="Output 3 2" xfId="8202" xr:uid="{00000000-0005-0000-0000-000011200000}"/>
    <cellStyle name="Output 3 3" xfId="8203" xr:uid="{00000000-0005-0000-0000-000012200000}"/>
    <cellStyle name="Output 3 4" xfId="8204" xr:uid="{00000000-0005-0000-0000-000013200000}"/>
    <cellStyle name="Output 3 5" xfId="8205" xr:uid="{00000000-0005-0000-0000-000014200000}"/>
    <cellStyle name="Output 3 6" xfId="8206" xr:uid="{00000000-0005-0000-0000-000015200000}"/>
    <cellStyle name="Output 3 7" xfId="8207" xr:uid="{00000000-0005-0000-0000-000016200000}"/>
    <cellStyle name="Output 3 8" xfId="8208" xr:uid="{00000000-0005-0000-0000-000017200000}"/>
    <cellStyle name="Output 4" xfId="8209" xr:uid="{00000000-0005-0000-0000-000018200000}"/>
    <cellStyle name="Output 4 2" xfId="8210" xr:uid="{00000000-0005-0000-0000-000019200000}"/>
    <cellStyle name="Output 5" xfId="8211" xr:uid="{00000000-0005-0000-0000-00001A200000}"/>
    <cellStyle name="Output 5 2" xfId="8212" xr:uid="{00000000-0005-0000-0000-00001B200000}"/>
    <cellStyle name="Output 6" xfId="8213" xr:uid="{00000000-0005-0000-0000-00001C200000}"/>
    <cellStyle name="Output 6 2" xfId="8214" xr:uid="{00000000-0005-0000-0000-00001D200000}"/>
    <cellStyle name="Output 7" xfId="8215" xr:uid="{00000000-0005-0000-0000-00001E200000}"/>
    <cellStyle name="Output 7 2" xfId="8216" xr:uid="{00000000-0005-0000-0000-00001F200000}"/>
    <cellStyle name="Output 7 3" xfId="8217" xr:uid="{00000000-0005-0000-0000-000020200000}"/>
    <cellStyle name="Output 8" xfId="8218" xr:uid="{00000000-0005-0000-0000-000021200000}"/>
    <cellStyle name="Output 8 2" xfId="8219" xr:uid="{00000000-0005-0000-0000-000022200000}"/>
    <cellStyle name="Output 8 3" xfId="8220" xr:uid="{00000000-0005-0000-0000-000023200000}"/>
    <cellStyle name="Output 9" xfId="8221" xr:uid="{00000000-0005-0000-0000-000024200000}"/>
    <cellStyle name="Output 9 2" xfId="8222" xr:uid="{00000000-0005-0000-0000-000025200000}"/>
    <cellStyle name="Output 9 3" xfId="8223" xr:uid="{00000000-0005-0000-0000-000026200000}"/>
    <cellStyle name="Percent" xfId="8361" builtinId="5"/>
    <cellStyle name="Percent 2" xfId="20" xr:uid="{00000000-0005-0000-0000-000028200000}"/>
    <cellStyle name="Percent 4" xfId="8224" xr:uid="{00000000-0005-0000-0000-000029200000}"/>
    <cellStyle name="Title 10" xfId="8225" xr:uid="{00000000-0005-0000-0000-00002A200000}"/>
    <cellStyle name="Title 10 2" xfId="8226" xr:uid="{00000000-0005-0000-0000-00002B200000}"/>
    <cellStyle name="Title 10 3" xfId="8227" xr:uid="{00000000-0005-0000-0000-00002C200000}"/>
    <cellStyle name="Title 11" xfId="8228" xr:uid="{00000000-0005-0000-0000-00002D200000}"/>
    <cellStyle name="Title 11 2" xfId="8229" xr:uid="{00000000-0005-0000-0000-00002E200000}"/>
    <cellStyle name="Title 11 3" xfId="8230" xr:uid="{00000000-0005-0000-0000-00002F200000}"/>
    <cellStyle name="Title 12" xfId="8231" xr:uid="{00000000-0005-0000-0000-000030200000}"/>
    <cellStyle name="Title 12 2" xfId="8232" xr:uid="{00000000-0005-0000-0000-000031200000}"/>
    <cellStyle name="Title 12 3" xfId="8233" xr:uid="{00000000-0005-0000-0000-000032200000}"/>
    <cellStyle name="Title 13" xfId="8234" xr:uid="{00000000-0005-0000-0000-000033200000}"/>
    <cellStyle name="Title 14" xfId="8235" xr:uid="{00000000-0005-0000-0000-000034200000}"/>
    <cellStyle name="Title 15" xfId="8236" xr:uid="{00000000-0005-0000-0000-000035200000}"/>
    <cellStyle name="Title 2" xfId="8237" xr:uid="{00000000-0005-0000-0000-000036200000}"/>
    <cellStyle name="Title 2 2" xfId="8238" xr:uid="{00000000-0005-0000-0000-000037200000}"/>
    <cellStyle name="Title 2 3" xfId="8239" xr:uid="{00000000-0005-0000-0000-000038200000}"/>
    <cellStyle name="Title 2 4" xfId="8240" xr:uid="{00000000-0005-0000-0000-000039200000}"/>
    <cellStyle name="Title 2 5" xfId="8241" xr:uid="{00000000-0005-0000-0000-00003A200000}"/>
    <cellStyle name="Title 2 6" xfId="8242" xr:uid="{00000000-0005-0000-0000-00003B200000}"/>
    <cellStyle name="Title 2 7" xfId="8243" xr:uid="{00000000-0005-0000-0000-00003C200000}"/>
    <cellStyle name="Title 2 8" xfId="8244" xr:uid="{00000000-0005-0000-0000-00003D200000}"/>
    <cellStyle name="Title 3" xfId="8245" xr:uid="{00000000-0005-0000-0000-00003E200000}"/>
    <cellStyle name="Title 3 2" xfId="8246" xr:uid="{00000000-0005-0000-0000-00003F200000}"/>
    <cellStyle name="Title 3 3" xfId="8247" xr:uid="{00000000-0005-0000-0000-000040200000}"/>
    <cellStyle name="Title 3 4" xfId="8248" xr:uid="{00000000-0005-0000-0000-000041200000}"/>
    <cellStyle name="Title 3 5" xfId="8249" xr:uid="{00000000-0005-0000-0000-000042200000}"/>
    <cellStyle name="Title 3 6" xfId="8250" xr:uid="{00000000-0005-0000-0000-000043200000}"/>
    <cellStyle name="Title 3 7" xfId="8251" xr:uid="{00000000-0005-0000-0000-000044200000}"/>
    <cellStyle name="Title 3 8" xfId="8252" xr:uid="{00000000-0005-0000-0000-000045200000}"/>
    <cellStyle name="Title 4" xfId="8253" xr:uid="{00000000-0005-0000-0000-000046200000}"/>
    <cellStyle name="Title 4 2" xfId="8254" xr:uid="{00000000-0005-0000-0000-000047200000}"/>
    <cellStyle name="Title 5" xfId="8255" xr:uid="{00000000-0005-0000-0000-000048200000}"/>
    <cellStyle name="Title 5 2" xfId="8256" xr:uid="{00000000-0005-0000-0000-000049200000}"/>
    <cellStyle name="Title 6" xfId="8257" xr:uid="{00000000-0005-0000-0000-00004A200000}"/>
    <cellStyle name="Title 6 2" xfId="8258" xr:uid="{00000000-0005-0000-0000-00004B200000}"/>
    <cellStyle name="Title 7" xfId="8259" xr:uid="{00000000-0005-0000-0000-00004C200000}"/>
    <cellStyle name="Title 7 2" xfId="8260" xr:uid="{00000000-0005-0000-0000-00004D200000}"/>
    <cellStyle name="Title 7 3" xfId="8261" xr:uid="{00000000-0005-0000-0000-00004E200000}"/>
    <cellStyle name="Title 8" xfId="8262" xr:uid="{00000000-0005-0000-0000-00004F200000}"/>
    <cellStyle name="Title 8 2" xfId="8263" xr:uid="{00000000-0005-0000-0000-000050200000}"/>
    <cellStyle name="Title 8 3" xfId="8264" xr:uid="{00000000-0005-0000-0000-000051200000}"/>
    <cellStyle name="Title 9" xfId="8265" xr:uid="{00000000-0005-0000-0000-000052200000}"/>
    <cellStyle name="Title 9 2" xfId="8266" xr:uid="{00000000-0005-0000-0000-000053200000}"/>
    <cellStyle name="Title 9 3" xfId="8267" xr:uid="{00000000-0005-0000-0000-000054200000}"/>
    <cellStyle name="Total 10" xfId="8268" xr:uid="{00000000-0005-0000-0000-000055200000}"/>
    <cellStyle name="Total 10 2" xfId="8269" xr:uid="{00000000-0005-0000-0000-000056200000}"/>
    <cellStyle name="Total 10 3" xfId="8270" xr:uid="{00000000-0005-0000-0000-000057200000}"/>
    <cellStyle name="Total 11" xfId="8271" xr:uid="{00000000-0005-0000-0000-000058200000}"/>
    <cellStyle name="Total 11 2" xfId="8272" xr:uid="{00000000-0005-0000-0000-000059200000}"/>
    <cellStyle name="Total 11 3" xfId="8273" xr:uid="{00000000-0005-0000-0000-00005A200000}"/>
    <cellStyle name="Total 12" xfId="8274" xr:uid="{00000000-0005-0000-0000-00005B200000}"/>
    <cellStyle name="Total 12 2" xfId="8275" xr:uid="{00000000-0005-0000-0000-00005C200000}"/>
    <cellStyle name="Total 12 3" xfId="8276" xr:uid="{00000000-0005-0000-0000-00005D200000}"/>
    <cellStyle name="Total 13" xfId="8277" xr:uid="{00000000-0005-0000-0000-00005E200000}"/>
    <cellStyle name="Total 14" xfId="8278" xr:uid="{00000000-0005-0000-0000-00005F200000}"/>
    <cellStyle name="Total 15" xfId="8279" xr:uid="{00000000-0005-0000-0000-000060200000}"/>
    <cellStyle name="Total 2" xfId="8280" xr:uid="{00000000-0005-0000-0000-000061200000}"/>
    <cellStyle name="Total 2 2" xfId="8281" xr:uid="{00000000-0005-0000-0000-000062200000}"/>
    <cellStyle name="Total 2 3" xfId="8282" xr:uid="{00000000-0005-0000-0000-000063200000}"/>
    <cellStyle name="Total 2 4" xfId="8283" xr:uid="{00000000-0005-0000-0000-000064200000}"/>
    <cellStyle name="Total 2 5" xfId="8284" xr:uid="{00000000-0005-0000-0000-000065200000}"/>
    <cellStyle name="Total 2 6" xfId="8285" xr:uid="{00000000-0005-0000-0000-000066200000}"/>
    <cellStyle name="Total 2 7" xfId="8286" xr:uid="{00000000-0005-0000-0000-000067200000}"/>
    <cellStyle name="Total 2 8" xfId="8287" xr:uid="{00000000-0005-0000-0000-000068200000}"/>
    <cellStyle name="Total 3" xfId="8288" xr:uid="{00000000-0005-0000-0000-000069200000}"/>
    <cellStyle name="Total 3 2" xfId="8289" xr:uid="{00000000-0005-0000-0000-00006A200000}"/>
    <cellStyle name="Total 3 3" xfId="8290" xr:uid="{00000000-0005-0000-0000-00006B200000}"/>
    <cellStyle name="Total 3 4" xfId="8291" xr:uid="{00000000-0005-0000-0000-00006C200000}"/>
    <cellStyle name="Total 3 5" xfId="8292" xr:uid="{00000000-0005-0000-0000-00006D200000}"/>
    <cellStyle name="Total 3 6" xfId="8293" xr:uid="{00000000-0005-0000-0000-00006E200000}"/>
    <cellStyle name="Total 3 7" xfId="8294" xr:uid="{00000000-0005-0000-0000-00006F200000}"/>
    <cellStyle name="Total 3 8" xfId="8295" xr:uid="{00000000-0005-0000-0000-000070200000}"/>
    <cellStyle name="Total 4" xfId="8296" xr:uid="{00000000-0005-0000-0000-000071200000}"/>
    <cellStyle name="Total 4 2" xfId="8297" xr:uid="{00000000-0005-0000-0000-000072200000}"/>
    <cellStyle name="Total 5" xfId="8298" xr:uid="{00000000-0005-0000-0000-000073200000}"/>
    <cellStyle name="Total 5 2" xfId="8299" xr:uid="{00000000-0005-0000-0000-000074200000}"/>
    <cellStyle name="Total 6" xfId="8300" xr:uid="{00000000-0005-0000-0000-000075200000}"/>
    <cellStyle name="Total 6 2" xfId="8301" xr:uid="{00000000-0005-0000-0000-000076200000}"/>
    <cellStyle name="Total 7" xfId="8302" xr:uid="{00000000-0005-0000-0000-000077200000}"/>
    <cellStyle name="Total 7 2" xfId="8303" xr:uid="{00000000-0005-0000-0000-000078200000}"/>
    <cellStyle name="Total 7 3" xfId="8304" xr:uid="{00000000-0005-0000-0000-000079200000}"/>
    <cellStyle name="Total 8" xfId="8305" xr:uid="{00000000-0005-0000-0000-00007A200000}"/>
    <cellStyle name="Total 8 2" xfId="8306" xr:uid="{00000000-0005-0000-0000-00007B200000}"/>
    <cellStyle name="Total 8 3" xfId="8307" xr:uid="{00000000-0005-0000-0000-00007C200000}"/>
    <cellStyle name="Total 9" xfId="8308" xr:uid="{00000000-0005-0000-0000-00007D200000}"/>
    <cellStyle name="Total 9 2" xfId="8309" xr:uid="{00000000-0005-0000-0000-00007E200000}"/>
    <cellStyle name="Total 9 3" xfId="8310" xr:uid="{00000000-0005-0000-0000-00007F200000}"/>
    <cellStyle name="Warning Text 10" xfId="8311" xr:uid="{00000000-0005-0000-0000-000080200000}"/>
    <cellStyle name="Warning Text 10 2" xfId="8312" xr:uid="{00000000-0005-0000-0000-000081200000}"/>
    <cellStyle name="Warning Text 10 3" xfId="8313" xr:uid="{00000000-0005-0000-0000-000082200000}"/>
    <cellStyle name="Warning Text 11" xfId="8314" xr:uid="{00000000-0005-0000-0000-000083200000}"/>
    <cellStyle name="Warning Text 11 2" xfId="8315" xr:uid="{00000000-0005-0000-0000-000084200000}"/>
    <cellStyle name="Warning Text 11 3" xfId="8316" xr:uid="{00000000-0005-0000-0000-000085200000}"/>
    <cellStyle name="Warning Text 12" xfId="8317" xr:uid="{00000000-0005-0000-0000-000086200000}"/>
    <cellStyle name="Warning Text 12 2" xfId="8318" xr:uid="{00000000-0005-0000-0000-000087200000}"/>
    <cellStyle name="Warning Text 12 3" xfId="8319" xr:uid="{00000000-0005-0000-0000-000088200000}"/>
    <cellStyle name="Warning Text 13" xfId="8320" xr:uid="{00000000-0005-0000-0000-000089200000}"/>
    <cellStyle name="Warning Text 14" xfId="8321" xr:uid="{00000000-0005-0000-0000-00008A200000}"/>
    <cellStyle name="Warning Text 15" xfId="8322" xr:uid="{00000000-0005-0000-0000-00008B200000}"/>
    <cellStyle name="Warning Text 2" xfId="8323" xr:uid="{00000000-0005-0000-0000-00008C200000}"/>
    <cellStyle name="Warning Text 2 2" xfId="8324" xr:uid="{00000000-0005-0000-0000-00008D200000}"/>
    <cellStyle name="Warning Text 2 3" xfId="8325" xr:uid="{00000000-0005-0000-0000-00008E200000}"/>
    <cellStyle name="Warning Text 2 4" xfId="8326" xr:uid="{00000000-0005-0000-0000-00008F200000}"/>
    <cellStyle name="Warning Text 2 5" xfId="8327" xr:uid="{00000000-0005-0000-0000-000090200000}"/>
    <cellStyle name="Warning Text 2 6" xfId="8328" xr:uid="{00000000-0005-0000-0000-000091200000}"/>
    <cellStyle name="Warning Text 2 7" xfId="8329" xr:uid="{00000000-0005-0000-0000-000092200000}"/>
    <cellStyle name="Warning Text 2 8" xfId="8330" xr:uid="{00000000-0005-0000-0000-000093200000}"/>
    <cellStyle name="Warning Text 3" xfId="8331" xr:uid="{00000000-0005-0000-0000-000094200000}"/>
    <cellStyle name="Warning Text 3 2" xfId="8332" xr:uid="{00000000-0005-0000-0000-000095200000}"/>
    <cellStyle name="Warning Text 3 3" xfId="8333" xr:uid="{00000000-0005-0000-0000-000096200000}"/>
    <cellStyle name="Warning Text 3 4" xfId="8334" xr:uid="{00000000-0005-0000-0000-000097200000}"/>
    <cellStyle name="Warning Text 3 5" xfId="8335" xr:uid="{00000000-0005-0000-0000-000098200000}"/>
    <cellStyle name="Warning Text 3 6" xfId="8336" xr:uid="{00000000-0005-0000-0000-000099200000}"/>
    <cellStyle name="Warning Text 3 7" xfId="8337" xr:uid="{00000000-0005-0000-0000-00009A200000}"/>
    <cellStyle name="Warning Text 3 8" xfId="8338" xr:uid="{00000000-0005-0000-0000-00009B200000}"/>
    <cellStyle name="Warning Text 4" xfId="8339" xr:uid="{00000000-0005-0000-0000-00009C200000}"/>
    <cellStyle name="Warning Text 4 2" xfId="8340" xr:uid="{00000000-0005-0000-0000-00009D200000}"/>
    <cellStyle name="Warning Text 5" xfId="8341" xr:uid="{00000000-0005-0000-0000-00009E200000}"/>
    <cellStyle name="Warning Text 5 2" xfId="8342" xr:uid="{00000000-0005-0000-0000-00009F200000}"/>
    <cellStyle name="Warning Text 6" xfId="8343" xr:uid="{00000000-0005-0000-0000-0000A0200000}"/>
    <cellStyle name="Warning Text 6 2" xfId="8344" xr:uid="{00000000-0005-0000-0000-0000A1200000}"/>
    <cellStyle name="Warning Text 7" xfId="8345" xr:uid="{00000000-0005-0000-0000-0000A2200000}"/>
    <cellStyle name="Warning Text 7 2" xfId="8346" xr:uid="{00000000-0005-0000-0000-0000A3200000}"/>
    <cellStyle name="Warning Text 7 3" xfId="8347" xr:uid="{00000000-0005-0000-0000-0000A4200000}"/>
    <cellStyle name="Warning Text 8" xfId="8348" xr:uid="{00000000-0005-0000-0000-0000A5200000}"/>
    <cellStyle name="Warning Text 8 2" xfId="8349" xr:uid="{00000000-0005-0000-0000-0000A6200000}"/>
    <cellStyle name="Warning Text 8 3" xfId="8350" xr:uid="{00000000-0005-0000-0000-0000A7200000}"/>
    <cellStyle name="Warning Text 9" xfId="8351" xr:uid="{00000000-0005-0000-0000-0000A8200000}"/>
    <cellStyle name="Warning Text 9 2" xfId="8352" xr:uid="{00000000-0005-0000-0000-0000A9200000}"/>
    <cellStyle name="Warning Text 9 3" xfId="8353" xr:uid="{00000000-0005-0000-0000-0000AA2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a\Desktop\Book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ôn Lương"/>
      <sheetName val="Sheet3"/>
      <sheetName val="Tổng Tôn Lương"/>
      <sheetName val="Sáu Loan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>
            <v>22932350000</v>
          </cell>
        </row>
        <row r="24">
          <cell r="B24">
            <v>11919676000</v>
          </cell>
        </row>
        <row r="25">
          <cell r="D25">
            <v>22083796800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workbookViewId="0">
      <pane xSplit="2" ySplit="6" topLeftCell="C10" activePane="bottomRight" state="frozen"/>
      <selection pane="topRight" activeCell="C1" sqref="C1"/>
      <selection pane="bottomLeft" activeCell="A6" sqref="A6"/>
      <selection pane="bottomRight" activeCell="K13" sqref="K13"/>
    </sheetView>
  </sheetViews>
  <sheetFormatPr defaultColWidth="8.85546875" defaultRowHeight="15.75"/>
  <cols>
    <col min="1" max="1" width="5.5703125" style="1" customWidth="1"/>
    <col min="2" max="2" width="35.140625" style="1" customWidth="1"/>
    <col min="3" max="6" width="10.7109375" style="1" customWidth="1"/>
    <col min="7" max="7" width="9.7109375" style="1" customWidth="1"/>
    <col min="8" max="9" width="9.140625" style="1" customWidth="1"/>
    <col min="10" max="10" width="18.85546875" style="1" customWidth="1"/>
    <col min="11" max="16384" width="8.85546875" style="1"/>
  </cols>
  <sheetData>
    <row r="1" spans="1:10">
      <c r="A1" s="318" t="s">
        <v>16</v>
      </c>
      <c r="B1" s="318"/>
      <c r="C1" s="318"/>
      <c r="D1" s="318"/>
      <c r="E1" s="318"/>
      <c r="F1" s="318"/>
      <c r="G1" s="318"/>
      <c r="H1" s="318"/>
      <c r="I1" s="318"/>
      <c r="J1" s="318"/>
    </row>
    <row r="2" spans="1:10">
      <c r="A2" s="318" t="s">
        <v>1161</v>
      </c>
      <c r="B2" s="318"/>
      <c r="C2" s="318"/>
      <c r="D2" s="318"/>
      <c r="E2" s="318"/>
      <c r="F2" s="318"/>
      <c r="G2" s="318"/>
      <c r="H2" s="318"/>
      <c r="I2" s="318"/>
      <c r="J2" s="318"/>
    </row>
    <row r="3" spans="1:10" ht="22.5" customHeight="1">
      <c r="A3" s="319" t="s">
        <v>1159</v>
      </c>
      <c r="B3" s="319"/>
      <c r="C3" s="319"/>
      <c r="D3" s="319"/>
      <c r="E3" s="319"/>
      <c r="F3" s="319"/>
      <c r="G3" s="319"/>
      <c r="H3" s="319"/>
      <c r="I3" s="319"/>
      <c r="J3" s="319"/>
    </row>
    <row r="5" spans="1:10" s="26" customFormat="1" ht="31.15" customHeight="1">
      <c r="A5" s="317" t="s">
        <v>0</v>
      </c>
      <c r="B5" s="317" t="s">
        <v>1</v>
      </c>
      <c r="C5" s="317" t="s">
        <v>17</v>
      </c>
      <c r="D5" s="317" t="s">
        <v>136</v>
      </c>
      <c r="E5" s="317" t="s">
        <v>495</v>
      </c>
      <c r="F5" s="317" t="s">
        <v>2</v>
      </c>
      <c r="G5" s="317"/>
      <c r="H5" s="317" t="s">
        <v>5</v>
      </c>
      <c r="I5" s="317" t="s">
        <v>6</v>
      </c>
      <c r="J5" s="317" t="s">
        <v>7</v>
      </c>
    </row>
    <row r="6" spans="1:10" s="26" customFormat="1" ht="61.5" customHeight="1">
      <c r="A6" s="317"/>
      <c r="B6" s="317"/>
      <c r="C6" s="317"/>
      <c r="D6" s="317"/>
      <c r="E6" s="317"/>
      <c r="F6" s="9" t="s">
        <v>3</v>
      </c>
      <c r="G6" s="9" t="s">
        <v>4</v>
      </c>
      <c r="H6" s="317"/>
      <c r="I6" s="317"/>
      <c r="J6" s="317"/>
    </row>
    <row r="7" spans="1:10" s="3" customFormat="1" ht="18.75" customHeight="1">
      <c r="A7" s="9"/>
      <c r="B7" s="9" t="s">
        <v>15</v>
      </c>
      <c r="C7" s="4"/>
      <c r="D7" s="4"/>
      <c r="E7" s="4"/>
      <c r="F7" s="4"/>
      <c r="G7" s="4"/>
      <c r="H7" s="4"/>
      <c r="I7" s="4"/>
      <c r="J7" s="9"/>
    </row>
    <row r="8" spans="1:10" s="3" customFormat="1" ht="17.25" customHeight="1">
      <c r="A8" s="4" t="s">
        <v>8</v>
      </c>
      <c r="B8" s="29" t="s">
        <v>9</v>
      </c>
      <c r="C8" s="4">
        <f>SUM(C9:C19)</f>
        <v>83</v>
      </c>
      <c r="D8" s="4">
        <f t="shared" ref="D8:I8" si="0">SUM(D9:D19)</f>
        <v>0</v>
      </c>
      <c r="E8" s="4">
        <f t="shared" si="0"/>
        <v>15</v>
      </c>
      <c r="F8" s="4">
        <f t="shared" si="0"/>
        <v>78</v>
      </c>
      <c r="G8" s="4">
        <f t="shared" si="0"/>
        <v>0</v>
      </c>
      <c r="H8" s="4">
        <f t="shared" si="0"/>
        <v>11</v>
      </c>
      <c r="I8" s="4">
        <f t="shared" si="0"/>
        <v>18</v>
      </c>
      <c r="J8" s="4"/>
    </row>
    <row r="9" spans="1:10" s="2" customFormat="1" ht="17.25" customHeight="1">
      <c r="A9" s="30">
        <v>1</v>
      </c>
      <c r="B9" s="31" t="s">
        <v>10</v>
      </c>
      <c r="C9" s="30">
        <v>4</v>
      </c>
      <c r="D9" s="30"/>
      <c r="E9" s="30"/>
      <c r="F9" s="30">
        <v>4</v>
      </c>
      <c r="G9" s="30"/>
      <c r="H9" s="30">
        <v>1</v>
      </c>
      <c r="I9" s="30">
        <v>3</v>
      </c>
      <c r="J9" s="30"/>
    </row>
    <row r="10" spans="1:10" s="2" customFormat="1">
      <c r="A10" s="30">
        <v>2</v>
      </c>
      <c r="B10" s="31" t="s">
        <v>554</v>
      </c>
      <c r="C10" s="30">
        <v>9</v>
      </c>
      <c r="D10" s="30"/>
      <c r="E10" s="30">
        <v>12</v>
      </c>
      <c r="F10" s="30">
        <v>8</v>
      </c>
      <c r="G10" s="30"/>
      <c r="H10" s="30">
        <v>1</v>
      </c>
      <c r="I10" s="30">
        <v>1</v>
      </c>
      <c r="J10" s="30"/>
    </row>
    <row r="11" spans="1:10" s="2" customFormat="1">
      <c r="A11" s="30">
        <v>3</v>
      </c>
      <c r="B11" s="31" t="s">
        <v>550</v>
      </c>
      <c r="C11" s="30">
        <v>8</v>
      </c>
      <c r="D11" s="30"/>
      <c r="E11" s="30"/>
      <c r="F11" s="30">
        <v>8</v>
      </c>
      <c r="G11" s="30"/>
      <c r="H11" s="30">
        <v>1</v>
      </c>
      <c r="I11" s="30">
        <v>2</v>
      </c>
      <c r="J11" s="30"/>
    </row>
    <row r="12" spans="1:10" s="2" customFormat="1">
      <c r="A12" s="30">
        <v>4</v>
      </c>
      <c r="B12" s="31" t="s">
        <v>553</v>
      </c>
      <c r="C12" s="30">
        <v>8</v>
      </c>
      <c r="D12" s="30"/>
      <c r="E12" s="30"/>
      <c r="F12" s="30">
        <v>8</v>
      </c>
      <c r="G12" s="30"/>
      <c r="H12" s="30">
        <v>1</v>
      </c>
      <c r="I12" s="30">
        <v>2</v>
      </c>
      <c r="J12" s="30"/>
    </row>
    <row r="13" spans="1:10" s="2" customFormat="1">
      <c r="A13" s="30">
        <v>5</v>
      </c>
      <c r="B13" s="31" t="s">
        <v>210</v>
      </c>
      <c r="C13" s="30">
        <v>8</v>
      </c>
      <c r="D13" s="30"/>
      <c r="E13" s="30"/>
      <c r="F13" s="30">
        <v>8</v>
      </c>
      <c r="G13" s="30"/>
      <c r="H13" s="30">
        <v>1</v>
      </c>
      <c r="I13" s="30">
        <v>2</v>
      </c>
      <c r="J13" s="30"/>
    </row>
    <row r="14" spans="1:10" s="2" customFormat="1">
      <c r="A14" s="30">
        <v>6</v>
      </c>
      <c r="B14" s="32" t="s">
        <v>249</v>
      </c>
      <c r="C14" s="30">
        <v>8</v>
      </c>
      <c r="D14" s="30"/>
      <c r="E14" s="30"/>
      <c r="F14" s="30">
        <v>8</v>
      </c>
      <c r="G14" s="30"/>
      <c r="H14" s="30">
        <v>1</v>
      </c>
      <c r="I14" s="30">
        <v>2</v>
      </c>
      <c r="J14" s="30"/>
    </row>
    <row r="15" spans="1:10" s="2" customFormat="1" ht="31.5">
      <c r="A15" s="30">
        <v>7</v>
      </c>
      <c r="B15" s="33" t="s">
        <v>329</v>
      </c>
      <c r="C15" s="30">
        <v>6</v>
      </c>
      <c r="D15" s="30"/>
      <c r="E15" s="30"/>
      <c r="F15" s="30">
        <v>5</v>
      </c>
      <c r="G15" s="30"/>
      <c r="H15" s="30">
        <v>1</v>
      </c>
      <c r="I15" s="30">
        <v>1</v>
      </c>
      <c r="J15" s="30"/>
    </row>
    <row r="16" spans="1:10" s="2" customFormat="1">
      <c r="A16" s="30">
        <v>8</v>
      </c>
      <c r="B16" s="34" t="s">
        <v>555</v>
      </c>
      <c r="C16" s="30">
        <v>7</v>
      </c>
      <c r="D16" s="30"/>
      <c r="E16" s="30"/>
      <c r="F16" s="30">
        <v>6</v>
      </c>
      <c r="G16" s="30"/>
      <c r="H16" s="30">
        <v>1</v>
      </c>
      <c r="I16" s="30">
        <v>1</v>
      </c>
      <c r="J16" s="30"/>
    </row>
    <row r="17" spans="1:10" s="2" customFormat="1">
      <c r="A17" s="30">
        <v>9</v>
      </c>
      <c r="B17" s="34" t="s">
        <v>497</v>
      </c>
      <c r="C17" s="30">
        <v>7</v>
      </c>
      <c r="D17" s="30"/>
      <c r="E17" s="30"/>
      <c r="F17" s="30">
        <v>7</v>
      </c>
      <c r="G17" s="30"/>
      <c r="H17" s="30">
        <v>1</v>
      </c>
      <c r="I17" s="30">
        <v>1</v>
      </c>
      <c r="J17" s="30"/>
    </row>
    <row r="18" spans="1:10" s="2" customFormat="1">
      <c r="A18" s="30">
        <v>10</v>
      </c>
      <c r="B18" s="34" t="s">
        <v>496</v>
      </c>
      <c r="C18" s="30">
        <v>6</v>
      </c>
      <c r="D18" s="30"/>
      <c r="E18" s="30"/>
      <c r="F18" s="30">
        <v>5</v>
      </c>
      <c r="G18" s="30"/>
      <c r="H18" s="30">
        <v>1</v>
      </c>
      <c r="I18" s="30">
        <v>1</v>
      </c>
      <c r="J18" s="30"/>
    </row>
    <row r="19" spans="1:10" s="2" customFormat="1">
      <c r="A19" s="30">
        <v>11</v>
      </c>
      <c r="B19" s="35" t="s">
        <v>379</v>
      </c>
      <c r="C19" s="30">
        <v>12</v>
      </c>
      <c r="D19" s="30"/>
      <c r="E19" s="30">
        <v>3</v>
      </c>
      <c r="F19" s="30">
        <v>11</v>
      </c>
      <c r="G19" s="30"/>
      <c r="H19" s="30">
        <v>1</v>
      </c>
      <c r="I19" s="30">
        <v>2</v>
      </c>
      <c r="J19" s="30"/>
    </row>
    <row r="20" spans="1:10" s="3" customFormat="1">
      <c r="A20" s="4" t="s">
        <v>13</v>
      </c>
      <c r="B20" s="36" t="s">
        <v>14</v>
      </c>
      <c r="C20" s="4"/>
      <c r="D20" s="4">
        <f>SUM(D21:D23)</f>
        <v>70</v>
      </c>
      <c r="E20" s="4">
        <f t="shared" ref="E20:I20" si="1">SUM(E21:E23)</f>
        <v>15</v>
      </c>
      <c r="F20" s="4">
        <f t="shared" si="1"/>
        <v>0</v>
      </c>
      <c r="G20" s="4">
        <f t="shared" si="1"/>
        <v>56</v>
      </c>
      <c r="H20" s="4">
        <f t="shared" si="1"/>
        <v>3</v>
      </c>
      <c r="I20" s="4">
        <f t="shared" si="1"/>
        <v>4</v>
      </c>
      <c r="J20" s="4"/>
    </row>
    <row r="21" spans="1:10" s="2" customFormat="1">
      <c r="A21" s="37">
        <v>1</v>
      </c>
      <c r="B21" s="35" t="s">
        <v>436</v>
      </c>
      <c r="C21" s="30"/>
      <c r="D21" s="30">
        <v>17</v>
      </c>
      <c r="E21" s="30">
        <v>5</v>
      </c>
      <c r="F21" s="30"/>
      <c r="G21" s="30">
        <v>10</v>
      </c>
      <c r="H21" s="30">
        <v>1</v>
      </c>
      <c r="I21" s="30">
        <v>2</v>
      </c>
      <c r="J21" s="30"/>
    </row>
    <row r="22" spans="1:10" s="2" customFormat="1" ht="31.5">
      <c r="A22" s="37">
        <v>2</v>
      </c>
      <c r="B22" s="35" t="s">
        <v>551</v>
      </c>
      <c r="C22" s="30"/>
      <c r="D22" s="30">
        <v>23</v>
      </c>
      <c r="E22" s="30">
        <v>7</v>
      </c>
      <c r="F22" s="30"/>
      <c r="G22" s="30">
        <v>18</v>
      </c>
      <c r="H22" s="30">
        <v>1</v>
      </c>
      <c r="I22" s="30">
        <v>1</v>
      </c>
      <c r="J22" s="30"/>
    </row>
    <row r="23" spans="1:10" s="2" customFormat="1">
      <c r="A23" s="37">
        <v>3</v>
      </c>
      <c r="B23" s="35" t="s">
        <v>499</v>
      </c>
      <c r="C23" s="30"/>
      <c r="D23" s="30">
        <v>30</v>
      </c>
      <c r="E23" s="30">
        <v>3</v>
      </c>
      <c r="F23" s="30"/>
      <c r="G23" s="30">
        <v>28</v>
      </c>
      <c r="H23" s="30">
        <v>1</v>
      </c>
      <c r="I23" s="30">
        <v>1</v>
      </c>
      <c r="J23" s="30"/>
    </row>
  </sheetData>
  <mergeCells count="12">
    <mergeCell ref="H5:H6"/>
    <mergeCell ref="I5:I6"/>
    <mergeCell ref="J5:J6"/>
    <mergeCell ref="E5:E6"/>
    <mergeCell ref="A1:J1"/>
    <mergeCell ref="A2:J2"/>
    <mergeCell ref="A3:J3"/>
    <mergeCell ref="A5:A6"/>
    <mergeCell ref="B5:B6"/>
    <mergeCell ref="C5:C6"/>
    <mergeCell ref="D5:D6"/>
    <mergeCell ref="F5:G5"/>
  </mergeCells>
  <pageMargins left="0" right="0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218"/>
  <sheetViews>
    <sheetView zoomScale="115" zoomScaleNormal="115" workbookViewId="0">
      <pane ySplit="5" topLeftCell="A46" activePane="bottomLeft" state="frozen"/>
      <selection pane="bottomLeft" activeCell="V50" sqref="V50"/>
    </sheetView>
  </sheetViews>
  <sheetFormatPr defaultRowHeight="11.25"/>
  <cols>
    <col min="1" max="1" width="4.85546875" style="21" customWidth="1"/>
    <col min="2" max="2" width="16.85546875" style="22" bestFit="1" customWidth="1"/>
    <col min="3" max="3" width="10" style="23" customWidth="1"/>
    <col min="4" max="4" width="9.140625" style="23" customWidth="1"/>
    <col min="5" max="5" width="11.5703125" style="21" customWidth="1"/>
    <col min="6" max="6" width="12.85546875" style="24" customWidth="1"/>
    <col min="7" max="7" width="10.42578125" style="23" customWidth="1"/>
    <col min="8" max="8" width="9.140625" style="23" customWidth="1"/>
    <col min="9" max="9" width="8.7109375" style="23" customWidth="1"/>
    <col min="10" max="10" width="6.28515625" style="21" customWidth="1"/>
    <col min="11" max="11" width="6.140625" style="21" customWidth="1"/>
    <col min="12" max="12" width="7.42578125" style="21" customWidth="1"/>
    <col min="13" max="13" width="9.140625" style="24" customWidth="1"/>
    <col min="14" max="14" width="5.85546875" style="21" customWidth="1"/>
    <col min="15" max="15" width="6.28515625" style="21" customWidth="1"/>
    <col min="16" max="16" width="5.140625" style="21" customWidth="1"/>
    <col min="17" max="17" width="4.5703125" style="21" customWidth="1"/>
    <col min="18" max="18" width="5.42578125" style="21" customWidth="1"/>
    <col min="19" max="19" width="6.140625" style="25" customWidth="1"/>
    <col min="20" max="20" width="6.7109375" style="25" customWidth="1"/>
    <col min="21" max="21" width="6.42578125" style="25" customWidth="1"/>
    <col min="22" max="22" width="6.5703125" style="25" customWidth="1"/>
    <col min="23" max="256" width="9.140625" style="22"/>
    <col min="257" max="257" width="4.85546875" style="22" customWidth="1"/>
    <col min="258" max="258" width="16.85546875" style="22" bestFit="1" customWidth="1"/>
    <col min="259" max="259" width="9.7109375" style="22" customWidth="1"/>
    <col min="260" max="260" width="10.42578125" style="22" customWidth="1"/>
    <col min="261" max="261" width="13.42578125" style="22" customWidth="1"/>
    <col min="262" max="262" width="12.85546875" style="22" customWidth="1"/>
    <col min="263" max="263" width="10.42578125" style="22" customWidth="1"/>
    <col min="264" max="264" width="9.140625" style="22"/>
    <col min="265" max="265" width="8.7109375" style="22" customWidth="1"/>
    <col min="266" max="266" width="6.28515625" style="22" customWidth="1"/>
    <col min="267" max="267" width="6.140625" style="22" customWidth="1"/>
    <col min="268" max="268" width="7.42578125" style="22" customWidth="1"/>
    <col min="269" max="269" width="11.28515625" style="22" customWidth="1"/>
    <col min="270" max="270" width="8.140625" style="22" customWidth="1"/>
    <col min="271" max="271" width="6.28515625" style="22" customWidth="1"/>
    <col min="272" max="272" width="5.140625" style="22" customWidth="1"/>
    <col min="273" max="273" width="5.85546875" style="22" customWidth="1"/>
    <col min="274" max="274" width="5.42578125" style="22" customWidth="1"/>
    <col min="275" max="277" width="8.140625" style="22" customWidth="1"/>
    <col min="278" max="278" width="7.140625" style="22" customWidth="1"/>
    <col min="279" max="512" width="9.140625" style="22"/>
    <col min="513" max="513" width="4.85546875" style="22" customWidth="1"/>
    <col min="514" max="514" width="16.85546875" style="22" bestFit="1" customWidth="1"/>
    <col min="515" max="515" width="9.7109375" style="22" customWidth="1"/>
    <col min="516" max="516" width="10.42578125" style="22" customWidth="1"/>
    <col min="517" max="517" width="13.42578125" style="22" customWidth="1"/>
    <col min="518" max="518" width="12.85546875" style="22" customWidth="1"/>
    <col min="519" max="519" width="10.42578125" style="22" customWidth="1"/>
    <col min="520" max="520" width="9.140625" style="22"/>
    <col min="521" max="521" width="8.7109375" style="22" customWidth="1"/>
    <col min="522" max="522" width="6.28515625" style="22" customWidth="1"/>
    <col min="523" max="523" width="6.140625" style="22" customWidth="1"/>
    <col min="524" max="524" width="7.42578125" style="22" customWidth="1"/>
    <col min="525" max="525" width="11.28515625" style="22" customWidth="1"/>
    <col min="526" max="526" width="8.140625" style="22" customWidth="1"/>
    <col min="527" max="527" width="6.28515625" style="22" customWidth="1"/>
    <col min="528" max="528" width="5.140625" style="22" customWidth="1"/>
    <col min="529" max="529" width="5.85546875" style="22" customWidth="1"/>
    <col min="530" max="530" width="5.42578125" style="22" customWidth="1"/>
    <col min="531" max="533" width="8.140625" style="22" customWidth="1"/>
    <col min="534" max="534" width="7.140625" style="22" customWidth="1"/>
    <col min="535" max="768" width="9.140625" style="22"/>
    <col min="769" max="769" width="4.85546875" style="22" customWidth="1"/>
    <col min="770" max="770" width="16.85546875" style="22" bestFit="1" customWidth="1"/>
    <col min="771" max="771" width="9.7109375" style="22" customWidth="1"/>
    <col min="772" max="772" width="10.42578125" style="22" customWidth="1"/>
    <col min="773" max="773" width="13.42578125" style="22" customWidth="1"/>
    <col min="774" max="774" width="12.85546875" style="22" customWidth="1"/>
    <col min="775" max="775" width="10.42578125" style="22" customWidth="1"/>
    <col min="776" max="776" width="9.140625" style="22"/>
    <col min="777" max="777" width="8.7109375" style="22" customWidth="1"/>
    <col min="778" max="778" width="6.28515625" style="22" customWidth="1"/>
    <col min="779" max="779" width="6.140625" style="22" customWidth="1"/>
    <col min="780" max="780" width="7.42578125" style="22" customWidth="1"/>
    <col min="781" max="781" width="11.28515625" style="22" customWidth="1"/>
    <col min="782" max="782" width="8.140625" style="22" customWidth="1"/>
    <col min="783" max="783" width="6.28515625" style="22" customWidth="1"/>
    <col min="784" max="784" width="5.140625" style="22" customWidth="1"/>
    <col min="785" max="785" width="5.85546875" style="22" customWidth="1"/>
    <col min="786" max="786" width="5.42578125" style="22" customWidth="1"/>
    <col min="787" max="789" width="8.140625" style="22" customWidth="1"/>
    <col min="790" max="790" width="7.140625" style="22" customWidth="1"/>
    <col min="791" max="1024" width="9.140625" style="22"/>
    <col min="1025" max="1025" width="4.85546875" style="22" customWidth="1"/>
    <col min="1026" max="1026" width="16.85546875" style="22" bestFit="1" customWidth="1"/>
    <col min="1027" max="1027" width="9.7109375" style="22" customWidth="1"/>
    <col min="1028" max="1028" width="10.42578125" style="22" customWidth="1"/>
    <col min="1029" max="1029" width="13.42578125" style="22" customWidth="1"/>
    <col min="1030" max="1030" width="12.85546875" style="22" customWidth="1"/>
    <col min="1031" max="1031" width="10.42578125" style="22" customWidth="1"/>
    <col min="1032" max="1032" width="9.140625" style="22"/>
    <col min="1033" max="1033" width="8.7109375" style="22" customWidth="1"/>
    <col min="1034" max="1034" width="6.28515625" style="22" customWidth="1"/>
    <col min="1035" max="1035" width="6.140625" style="22" customWidth="1"/>
    <col min="1036" max="1036" width="7.42578125" style="22" customWidth="1"/>
    <col min="1037" max="1037" width="11.28515625" style="22" customWidth="1"/>
    <col min="1038" max="1038" width="8.140625" style="22" customWidth="1"/>
    <col min="1039" max="1039" width="6.28515625" style="22" customWidth="1"/>
    <col min="1040" max="1040" width="5.140625" style="22" customWidth="1"/>
    <col min="1041" max="1041" width="5.85546875" style="22" customWidth="1"/>
    <col min="1042" max="1042" width="5.42578125" style="22" customWidth="1"/>
    <col min="1043" max="1045" width="8.140625" style="22" customWidth="1"/>
    <col min="1046" max="1046" width="7.140625" style="22" customWidth="1"/>
    <col min="1047" max="1280" width="9.140625" style="22"/>
    <col min="1281" max="1281" width="4.85546875" style="22" customWidth="1"/>
    <col min="1282" max="1282" width="16.85546875" style="22" bestFit="1" customWidth="1"/>
    <col min="1283" max="1283" width="9.7109375" style="22" customWidth="1"/>
    <col min="1284" max="1284" width="10.42578125" style="22" customWidth="1"/>
    <col min="1285" max="1285" width="13.42578125" style="22" customWidth="1"/>
    <col min="1286" max="1286" width="12.85546875" style="22" customWidth="1"/>
    <col min="1287" max="1287" width="10.42578125" style="22" customWidth="1"/>
    <col min="1288" max="1288" width="9.140625" style="22"/>
    <col min="1289" max="1289" width="8.7109375" style="22" customWidth="1"/>
    <col min="1290" max="1290" width="6.28515625" style="22" customWidth="1"/>
    <col min="1291" max="1291" width="6.140625" style="22" customWidth="1"/>
    <col min="1292" max="1292" width="7.42578125" style="22" customWidth="1"/>
    <col min="1293" max="1293" width="11.28515625" style="22" customWidth="1"/>
    <col min="1294" max="1294" width="8.140625" style="22" customWidth="1"/>
    <col min="1295" max="1295" width="6.28515625" style="22" customWidth="1"/>
    <col min="1296" max="1296" width="5.140625" style="22" customWidth="1"/>
    <col min="1297" max="1297" width="5.85546875" style="22" customWidth="1"/>
    <col min="1298" max="1298" width="5.42578125" style="22" customWidth="1"/>
    <col min="1299" max="1301" width="8.140625" style="22" customWidth="1"/>
    <col min="1302" max="1302" width="7.140625" style="22" customWidth="1"/>
    <col min="1303" max="1536" width="9.140625" style="22"/>
    <col min="1537" max="1537" width="4.85546875" style="22" customWidth="1"/>
    <col min="1538" max="1538" width="16.85546875" style="22" bestFit="1" customWidth="1"/>
    <col min="1539" max="1539" width="9.7109375" style="22" customWidth="1"/>
    <col min="1540" max="1540" width="10.42578125" style="22" customWidth="1"/>
    <col min="1541" max="1541" width="13.42578125" style="22" customWidth="1"/>
    <col min="1542" max="1542" width="12.85546875" style="22" customWidth="1"/>
    <col min="1543" max="1543" width="10.42578125" style="22" customWidth="1"/>
    <col min="1544" max="1544" width="9.140625" style="22"/>
    <col min="1545" max="1545" width="8.7109375" style="22" customWidth="1"/>
    <col min="1546" max="1546" width="6.28515625" style="22" customWidth="1"/>
    <col min="1547" max="1547" width="6.140625" style="22" customWidth="1"/>
    <col min="1548" max="1548" width="7.42578125" style="22" customWidth="1"/>
    <col min="1549" max="1549" width="11.28515625" style="22" customWidth="1"/>
    <col min="1550" max="1550" width="8.140625" style="22" customWidth="1"/>
    <col min="1551" max="1551" width="6.28515625" style="22" customWidth="1"/>
    <col min="1552" max="1552" width="5.140625" style="22" customWidth="1"/>
    <col min="1553" max="1553" width="5.85546875" style="22" customWidth="1"/>
    <col min="1554" max="1554" width="5.42578125" style="22" customWidth="1"/>
    <col min="1555" max="1557" width="8.140625" style="22" customWidth="1"/>
    <col min="1558" max="1558" width="7.140625" style="22" customWidth="1"/>
    <col min="1559" max="1792" width="9.140625" style="22"/>
    <col min="1793" max="1793" width="4.85546875" style="22" customWidth="1"/>
    <col min="1794" max="1794" width="16.85546875" style="22" bestFit="1" customWidth="1"/>
    <col min="1795" max="1795" width="9.7109375" style="22" customWidth="1"/>
    <col min="1796" max="1796" width="10.42578125" style="22" customWidth="1"/>
    <col min="1797" max="1797" width="13.42578125" style="22" customWidth="1"/>
    <col min="1798" max="1798" width="12.85546875" style="22" customWidth="1"/>
    <col min="1799" max="1799" width="10.42578125" style="22" customWidth="1"/>
    <col min="1800" max="1800" width="9.140625" style="22"/>
    <col min="1801" max="1801" width="8.7109375" style="22" customWidth="1"/>
    <col min="1802" max="1802" width="6.28515625" style="22" customWidth="1"/>
    <col min="1803" max="1803" width="6.140625" style="22" customWidth="1"/>
    <col min="1804" max="1804" width="7.42578125" style="22" customWidth="1"/>
    <col min="1805" max="1805" width="11.28515625" style="22" customWidth="1"/>
    <col min="1806" max="1806" width="8.140625" style="22" customWidth="1"/>
    <col min="1807" max="1807" width="6.28515625" style="22" customWidth="1"/>
    <col min="1808" max="1808" width="5.140625" style="22" customWidth="1"/>
    <col min="1809" max="1809" width="5.85546875" style="22" customWidth="1"/>
    <col min="1810" max="1810" width="5.42578125" style="22" customWidth="1"/>
    <col min="1811" max="1813" width="8.140625" style="22" customWidth="1"/>
    <col min="1814" max="1814" width="7.140625" style="22" customWidth="1"/>
    <col min="1815" max="2048" width="9.140625" style="22"/>
    <col min="2049" max="2049" width="4.85546875" style="22" customWidth="1"/>
    <col min="2050" max="2050" width="16.85546875" style="22" bestFit="1" customWidth="1"/>
    <col min="2051" max="2051" width="9.7109375" style="22" customWidth="1"/>
    <col min="2052" max="2052" width="10.42578125" style="22" customWidth="1"/>
    <col min="2053" max="2053" width="13.42578125" style="22" customWidth="1"/>
    <col min="2054" max="2054" width="12.85546875" style="22" customWidth="1"/>
    <col min="2055" max="2055" width="10.42578125" style="22" customWidth="1"/>
    <col min="2056" max="2056" width="9.140625" style="22"/>
    <col min="2057" max="2057" width="8.7109375" style="22" customWidth="1"/>
    <col min="2058" max="2058" width="6.28515625" style="22" customWidth="1"/>
    <col min="2059" max="2059" width="6.140625" style="22" customWidth="1"/>
    <col min="2060" max="2060" width="7.42578125" style="22" customWidth="1"/>
    <col min="2061" max="2061" width="11.28515625" style="22" customWidth="1"/>
    <col min="2062" max="2062" width="8.140625" style="22" customWidth="1"/>
    <col min="2063" max="2063" width="6.28515625" style="22" customWidth="1"/>
    <col min="2064" max="2064" width="5.140625" style="22" customWidth="1"/>
    <col min="2065" max="2065" width="5.85546875" style="22" customWidth="1"/>
    <col min="2066" max="2066" width="5.42578125" style="22" customWidth="1"/>
    <col min="2067" max="2069" width="8.140625" style="22" customWidth="1"/>
    <col min="2070" max="2070" width="7.140625" style="22" customWidth="1"/>
    <col min="2071" max="2304" width="9.140625" style="22"/>
    <col min="2305" max="2305" width="4.85546875" style="22" customWidth="1"/>
    <col min="2306" max="2306" width="16.85546875" style="22" bestFit="1" customWidth="1"/>
    <col min="2307" max="2307" width="9.7109375" style="22" customWidth="1"/>
    <col min="2308" max="2308" width="10.42578125" style="22" customWidth="1"/>
    <col min="2309" max="2309" width="13.42578125" style="22" customWidth="1"/>
    <col min="2310" max="2310" width="12.85546875" style="22" customWidth="1"/>
    <col min="2311" max="2311" width="10.42578125" style="22" customWidth="1"/>
    <col min="2312" max="2312" width="9.140625" style="22"/>
    <col min="2313" max="2313" width="8.7109375" style="22" customWidth="1"/>
    <col min="2314" max="2314" width="6.28515625" style="22" customWidth="1"/>
    <col min="2315" max="2315" width="6.140625" style="22" customWidth="1"/>
    <col min="2316" max="2316" width="7.42578125" style="22" customWidth="1"/>
    <col min="2317" max="2317" width="11.28515625" style="22" customWidth="1"/>
    <col min="2318" max="2318" width="8.140625" style="22" customWidth="1"/>
    <col min="2319" max="2319" width="6.28515625" style="22" customWidth="1"/>
    <col min="2320" max="2320" width="5.140625" style="22" customWidth="1"/>
    <col min="2321" max="2321" width="5.85546875" style="22" customWidth="1"/>
    <col min="2322" max="2322" width="5.42578125" style="22" customWidth="1"/>
    <col min="2323" max="2325" width="8.140625" style="22" customWidth="1"/>
    <col min="2326" max="2326" width="7.140625" style="22" customWidth="1"/>
    <col min="2327" max="2560" width="9.140625" style="22"/>
    <col min="2561" max="2561" width="4.85546875" style="22" customWidth="1"/>
    <col min="2562" max="2562" width="16.85546875" style="22" bestFit="1" customWidth="1"/>
    <col min="2563" max="2563" width="9.7109375" style="22" customWidth="1"/>
    <col min="2564" max="2564" width="10.42578125" style="22" customWidth="1"/>
    <col min="2565" max="2565" width="13.42578125" style="22" customWidth="1"/>
    <col min="2566" max="2566" width="12.85546875" style="22" customWidth="1"/>
    <col min="2567" max="2567" width="10.42578125" style="22" customWidth="1"/>
    <col min="2568" max="2568" width="9.140625" style="22"/>
    <col min="2569" max="2569" width="8.7109375" style="22" customWidth="1"/>
    <col min="2570" max="2570" width="6.28515625" style="22" customWidth="1"/>
    <col min="2571" max="2571" width="6.140625" style="22" customWidth="1"/>
    <col min="2572" max="2572" width="7.42578125" style="22" customWidth="1"/>
    <col min="2573" max="2573" width="11.28515625" style="22" customWidth="1"/>
    <col min="2574" max="2574" width="8.140625" style="22" customWidth="1"/>
    <col min="2575" max="2575" width="6.28515625" style="22" customWidth="1"/>
    <col min="2576" max="2576" width="5.140625" style="22" customWidth="1"/>
    <col min="2577" max="2577" width="5.85546875" style="22" customWidth="1"/>
    <col min="2578" max="2578" width="5.42578125" style="22" customWidth="1"/>
    <col min="2579" max="2581" width="8.140625" style="22" customWidth="1"/>
    <col min="2582" max="2582" width="7.140625" style="22" customWidth="1"/>
    <col min="2583" max="2816" width="9.140625" style="22"/>
    <col min="2817" max="2817" width="4.85546875" style="22" customWidth="1"/>
    <col min="2818" max="2818" width="16.85546875" style="22" bestFit="1" customWidth="1"/>
    <col min="2819" max="2819" width="9.7109375" style="22" customWidth="1"/>
    <col min="2820" max="2820" width="10.42578125" style="22" customWidth="1"/>
    <col min="2821" max="2821" width="13.42578125" style="22" customWidth="1"/>
    <col min="2822" max="2822" width="12.85546875" style="22" customWidth="1"/>
    <col min="2823" max="2823" width="10.42578125" style="22" customWidth="1"/>
    <col min="2824" max="2824" width="9.140625" style="22"/>
    <col min="2825" max="2825" width="8.7109375" style="22" customWidth="1"/>
    <col min="2826" max="2826" width="6.28515625" style="22" customWidth="1"/>
    <col min="2827" max="2827" width="6.140625" style="22" customWidth="1"/>
    <col min="2828" max="2828" width="7.42578125" style="22" customWidth="1"/>
    <col min="2829" max="2829" width="11.28515625" style="22" customWidth="1"/>
    <col min="2830" max="2830" width="8.140625" style="22" customWidth="1"/>
    <col min="2831" max="2831" width="6.28515625" style="22" customWidth="1"/>
    <col min="2832" max="2832" width="5.140625" style="22" customWidth="1"/>
    <col min="2833" max="2833" width="5.85546875" style="22" customWidth="1"/>
    <col min="2834" max="2834" width="5.42578125" style="22" customWidth="1"/>
    <col min="2835" max="2837" width="8.140625" style="22" customWidth="1"/>
    <col min="2838" max="2838" width="7.140625" style="22" customWidth="1"/>
    <col min="2839" max="3072" width="9.140625" style="22"/>
    <col min="3073" max="3073" width="4.85546875" style="22" customWidth="1"/>
    <col min="3074" max="3074" width="16.85546875" style="22" bestFit="1" customWidth="1"/>
    <col min="3075" max="3075" width="9.7109375" style="22" customWidth="1"/>
    <col min="3076" max="3076" width="10.42578125" style="22" customWidth="1"/>
    <col min="3077" max="3077" width="13.42578125" style="22" customWidth="1"/>
    <col min="3078" max="3078" width="12.85546875" style="22" customWidth="1"/>
    <col min="3079" max="3079" width="10.42578125" style="22" customWidth="1"/>
    <col min="3080" max="3080" width="9.140625" style="22"/>
    <col min="3081" max="3081" width="8.7109375" style="22" customWidth="1"/>
    <col min="3082" max="3082" width="6.28515625" style="22" customWidth="1"/>
    <col min="3083" max="3083" width="6.140625" style="22" customWidth="1"/>
    <col min="3084" max="3084" width="7.42578125" style="22" customWidth="1"/>
    <col min="3085" max="3085" width="11.28515625" style="22" customWidth="1"/>
    <col min="3086" max="3086" width="8.140625" style="22" customWidth="1"/>
    <col min="3087" max="3087" width="6.28515625" style="22" customWidth="1"/>
    <col min="3088" max="3088" width="5.140625" style="22" customWidth="1"/>
    <col min="3089" max="3089" width="5.85546875" style="22" customWidth="1"/>
    <col min="3090" max="3090" width="5.42578125" style="22" customWidth="1"/>
    <col min="3091" max="3093" width="8.140625" style="22" customWidth="1"/>
    <col min="3094" max="3094" width="7.140625" style="22" customWidth="1"/>
    <col min="3095" max="3328" width="9.140625" style="22"/>
    <col min="3329" max="3329" width="4.85546875" style="22" customWidth="1"/>
    <col min="3330" max="3330" width="16.85546875" style="22" bestFit="1" customWidth="1"/>
    <col min="3331" max="3331" width="9.7109375" style="22" customWidth="1"/>
    <col min="3332" max="3332" width="10.42578125" style="22" customWidth="1"/>
    <col min="3333" max="3333" width="13.42578125" style="22" customWidth="1"/>
    <col min="3334" max="3334" width="12.85546875" style="22" customWidth="1"/>
    <col min="3335" max="3335" width="10.42578125" style="22" customWidth="1"/>
    <col min="3336" max="3336" width="9.140625" style="22"/>
    <col min="3337" max="3337" width="8.7109375" style="22" customWidth="1"/>
    <col min="3338" max="3338" width="6.28515625" style="22" customWidth="1"/>
    <col min="3339" max="3339" width="6.140625" style="22" customWidth="1"/>
    <col min="3340" max="3340" width="7.42578125" style="22" customWidth="1"/>
    <col min="3341" max="3341" width="11.28515625" style="22" customWidth="1"/>
    <col min="3342" max="3342" width="8.140625" style="22" customWidth="1"/>
    <col min="3343" max="3343" width="6.28515625" style="22" customWidth="1"/>
    <col min="3344" max="3344" width="5.140625" style="22" customWidth="1"/>
    <col min="3345" max="3345" width="5.85546875" style="22" customWidth="1"/>
    <col min="3346" max="3346" width="5.42578125" style="22" customWidth="1"/>
    <col min="3347" max="3349" width="8.140625" style="22" customWidth="1"/>
    <col min="3350" max="3350" width="7.140625" style="22" customWidth="1"/>
    <col min="3351" max="3584" width="9.140625" style="22"/>
    <col min="3585" max="3585" width="4.85546875" style="22" customWidth="1"/>
    <col min="3586" max="3586" width="16.85546875" style="22" bestFit="1" customWidth="1"/>
    <col min="3587" max="3587" width="9.7109375" style="22" customWidth="1"/>
    <col min="3588" max="3588" width="10.42578125" style="22" customWidth="1"/>
    <col min="3589" max="3589" width="13.42578125" style="22" customWidth="1"/>
    <col min="3590" max="3590" width="12.85546875" style="22" customWidth="1"/>
    <col min="3591" max="3591" width="10.42578125" style="22" customWidth="1"/>
    <col min="3592" max="3592" width="9.140625" style="22"/>
    <col min="3593" max="3593" width="8.7109375" style="22" customWidth="1"/>
    <col min="3594" max="3594" width="6.28515625" style="22" customWidth="1"/>
    <col min="3595" max="3595" width="6.140625" style="22" customWidth="1"/>
    <col min="3596" max="3596" width="7.42578125" style="22" customWidth="1"/>
    <col min="3597" max="3597" width="11.28515625" style="22" customWidth="1"/>
    <col min="3598" max="3598" width="8.140625" style="22" customWidth="1"/>
    <col min="3599" max="3599" width="6.28515625" style="22" customWidth="1"/>
    <col min="3600" max="3600" width="5.140625" style="22" customWidth="1"/>
    <col min="3601" max="3601" width="5.85546875" style="22" customWidth="1"/>
    <col min="3602" max="3602" width="5.42578125" style="22" customWidth="1"/>
    <col min="3603" max="3605" width="8.140625" style="22" customWidth="1"/>
    <col min="3606" max="3606" width="7.140625" style="22" customWidth="1"/>
    <col min="3607" max="3840" width="9.140625" style="22"/>
    <col min="3841" max="3841" width="4.85546875" style="22" customWidth="1"/>
    <col min="3842" max="3842" width="16.85546875" style="22" bestFit="1" customWidth="1"/>
    <col min="3843" max="3843" width="9.7109375" style="22" customWidth="1"/>
    <col min="3844" max="3844" width="10.42578125" style="22" customWidth="1"/>
    <col min="3845" max="3845" width="13.42578125" style="22" customWidth="1"/>
    <col min="3846" max="3846" width="12.85546875" style="22" customWidth="1"/>
    <col min="3847" max="3847" width="10.42578125" style="22" customWidth="1"/>
    <col min="3848" max="3848" width="9.140625" style="22"/>
    <col min="3849" max="3849" width="8.7109375" style="22" customWidth="1"/>
    <col min="3850" max="3850" width="6.28515625" style="22" customWidth="1"/>
    <col min="3851" max="3851" width="6.140625" style="22" customWidth="1"/>
    <col min="3852" max="3852" width="7.42578125" style="22" customWidth="1"/>
    <col min="3853" max="3853" width="11.28515625" style="22" customWidth="1"/>
    <col min="3854" max="3854" width="8.140625" style="22" customWidth="1"/>
    <col min="3855" max="3855" width="6.28515625" style="22" customWidth="1"/>
    <col min="3856" max="3856" width="5.140625" style="22" customWidth="1"/>
    <col min="3857" max="3857" width="5.85546875" style="22" customWidth="1"/>
    <col min="3858" max="3858" width="5.42578125" style="22" customWidth="1"/>
    <col min="3859" max="3861" width="8.140625" style="22" customWidth="1"/>
    <col min="3862" max="3862" width="7.140625" style="22" customWidth="1"/>
    <col min="3863" max="4096" width="9.140625" style="22"/>
    <col min="4097" max="4097" width="4.85546875" style="22" customWidth="1"/>
    <col min="4098" max="4098" width="16.85546875" style="22" bestFit="1" customWidth="1"/>
    <col min="4099" max="4099" width="9.7109375" style="22" customWidth="1"/>
    <col min="4100" max="4100" width="10.42578125" style="22" customWidth="1"/>
    <col min="4101" max="4101" width="13.42578125" style="22" customWidth="1"/>
    <col min="4102" max="4102" width="12.85546875" style="22" customWidth="1"/>
    <col min="4103" max="4103" width="10.42578125" style="22" customWidth="1"/>
    <col min="4104" max="4104" width="9.140625" style="22"/>
    <col min="4105" max="4105" width="8.7109375" style="22" customWidth="1"/>
    <col min="4106" max="4106" width="6.28515625" style="22" customWidth="1"/>
    <col min="4107" max="4107" width="6.140625" style="22" customWidth="1"/>
    <col min="4108" max="4108" width="7.42578125" style="22" customWidth="1"/>
    <col min="4109" max="4109" width="11.28515625" style="22" customWidth="1"/>
    <col min="4110" max="4110" width="8.140625" style="22" customWidth="1"/>
    <col min="4111" max="4111" width="6.28515625" style="22" customWidth="1"/>
    <col min="4112" max="4112" width="5.140625" style="22" customWidth="1"/>
    <col min="4113" max="4113" width="5.85546875" style="22" customWidth="1"/>
    <col min="4114" max="4114" width="5.42578125" style="22" customWidth="1"/>
    <col min="4115" max="4117" width="8.140625" style="22" customWidth="1"/>
    <col min="4118" max="4118" width="7.140625" style="22" customWidth="1"/>
    <col min="4119" max="4352" width="9.140625" style="22"/>
    <col min="4353" max="4353" width="4.85546875" style="22" customWidth="1"/>
    <col min="4354" max="4354" width="16.85546875" style="22" bestFit="1" customWidth="1"/>
    <col min="4355" max="4355" width="9.7109375" style="22" customWidth="1"/>
    <col min="4356" max="4356" width="10.42578125" style="22" customWidth="1"/>
    <col min="4357" max="4357" width="13.42578125" style="22" customWidth="1"/>
    <col min="4358" max="4358" width="12.85546875" style="22" customWidth="1"/>
    <col min="4359" max="4359" width="10.42578125" style="22" customWidth="1"/>
    <col min="4360" max="4360" width="9.140625" style="22"/>
    <col min="4361" max="4361" width="8.7109375" style="22" customWidth="1"/>
    <col min="4362" max="4362" width="6.28515625" style="22" customWidth="1"/>
    <col min="4363" max="4363" width="6.140625" style="22" customWidth="1"/>
    <col min="4364" max="4364" width="7.42578125" style="22" customWidth="1"/>
    <col min="4365" max="4365" width="11.28515625" style="22" customWidth="1"/>
    <col min="4366" max="4366" width="8.140625" style="22" customWidth="1"/>
    <col min="4367" max="4367" width="6.28515625" style="22" customWidth="1"/>
    <col min="4368" max="4368" width="5.140625" style="22" customWidth="1"/>
    <col min="4369" max="4369" width="5.85546875" style="22" customWidth="1"/>
    <col min="4370" max="4370" width="5.42578125" style="22" customWidth="1"/>
    <col min="4371" max="4373" width="8.140625" style="22" customWidth="1"/>
    <col min="4374" max="4374" width="7.140625" style="22" customWidth="1"/>
    <col min="4375" max="4608" width="9.140625" style="22"/>
    <col min="4609" max="4609" width="4.85546875" style="22" customWidth="1"/>
    <col min="4610" max="4610" width="16.85546875" style="22" bestFit="1" customWidth="1"/>
    <col min="4611" max="4611" width="9.7109375" style="22" customWidth="1"/>
    <col min="4612" max="4612" width="10.42578125" style="22" customWidth="1"/>
    <col min="4613" max="4613" width="13.42578125" style="22" customWidth="1"/>
    <col min="4614" max="4614" width="12.85546875" style="22" customWidth="1"/>
    <col min="4615" max="4615" width="10.42578125" style="22" customWidth="1"/>
    <col min="4616" max="4616" width="9.140625" style="22"/>
    <col min="4617" max="4617" width="8.7109375" style="22" customWidth="1"/>
    <col min="4618" max="4618" width="6.28515625" style="22" customWidth="1"/>
    <col min="4619" max="4619" width="6.140625" style="22" customWidth="1"/>
    <col min="4620" max="4620" width="7.42578125" style="22" customWidth="1"/>
    <col min="4621" max="4621" width="11.28515625" style="22" customWidth="1"/>
    <col min="4622" max="4622" width="8.140625" style="22" customWidth="1"/>
    <col min="4623" max="4623" width="6.28515625" style="22" customWidth="1"/>
    <col min="4624" max="4624" width="5.140625" style="22" customWidth="1"/>
    <col min="4625" max="4625" width="5.85546875" style="22" customWidth="1"/>
    <col min="4626" max="4626" width="5.42578125" style="22" customWidth="1"/>
    <col min="4627" max="4629" width="8.140625" style="22" customWidth="1"/>
    <col min="4630" max="4630" width="7.140625" style="22" customWidth="1"/>
    <col min="4631" max="4864" width="9.140625" style="22"/>
    <col min="4865" max="4865" width="4.85546875" style="22" customWidth="1"/>
    <col min="4866" max="4866" width="16.85546875" style="22" bestFit="1" customWidth="1"/>
    <col min="4867" max="4867" width="9.7109375" style="22" customWidth="1"/>
    <col min="4868" max="4868" width="10.42578125" style="22" customWidth="1"/>
    <col min="4869" max="4869" width="13.42578125" style="22" customWidth="1"/>
    <col min="4870" max="4870" width="12.85546875" style="22" customWidth="1"/>
    <col min="4871" max="4871" width="10.42578125" style="22" customWidth="1"/>
    <col min="4872" max="4872" width="9.140625" style="22"/>
    <col min="4873" max="4873" width="8.7109375" style="22" customWidth="1"/>
    <col min="4874" max="4874" width="6.28515625" style="22" customWidth="1"/>
    <col min="4875" max="4875" width="6.140625" style="22" customWidth="1"/>
    <col min="4876" max="4876" width="7.42578125" style="22" customWidth="1"/>
    <col min="4877" max="4877" width="11.28515625" style="22" customWidth="1"/>
    <col min="4878" max="4878" width="8.140625" style="22" customWidth="1"/>
    <col min="4879" max="4879" width="6.28515625" style="22" customWidth="1"/>
    <col min="4880" max="4880" width="5.140625" style="22" customWidth="1"/>
    <col min="4881" max="4881" width="5.85546875" style="22" customWidth="1"/>
    <col min="4882" max="4882" width="5.42578125" style="22" customWidth="1"/>
    <col min="4883" max="4885" width="8.140625" style="22" customWidth="1"/>
    <col min="4886" max="4886" width="7.140625" style="22" customWidth="1"/>
    <col min="4887" max="5120" width="9.140625" style="22"/>
    <col min="5121" max="5121" width="4.85546875" style="22" customWidth="1"/>
    <col min="5122" max="5122" width="16.85546875" style="22" bestFit="1" customWidth="1"/>
    <col min="5123" max="5123" width="9.7109375" style="22" customWidth="1"/>
    <col min="5124" max="5124" width="10.42578125" style="22" customWidth="1"/>
    <col min="5125" max="5125" width="13.42578125" style="22" customWidth="1"/>
    <col min="5126" max="5126" width="12.85546875" style="22" customWidth="1"/>
    <col min="5127" max="5127" width="10.42578125" style="22" customWidth="1"/>
    <col min="5128" max="5128" width="9.140625" style="22"/>
    <col min="5129" max="5129" width="8.7109375" style="22" customWidth="1"/>
    <col min="5130" max="5130" width="6.28515625" style="22" customWidth="1"/>
    <col min="5131" max="5131" width="6.140625" style="22" customWidth="1"/>
    <col min="5132" max="5132" width="7.42578125" style="22" customWidth="1"/>
    <col min="5133" max="5133" width="11.28515625" style="22" customWidth="1"/>
    <col min="5134" max="5134" width="8.140625" style="22" customWidth="1"/>
    <col min="5135" max="5135" width="6.28515625" style="22" customWidth="1"/>
    <col min="5136" max="5136" width="5.140625" style="22" customWidth="1"/>
    <col min="5137" max="5137" width="5.85546875" style="22" customWidth="1"/>
    <col min="5138" max="5138" width="5.42578125" style="22" customWidth="1"/>
    <col min="5139" max="5141" width="8.140625" style="22" customWidth="1"/>
    <col min="5142" max="5142" width="7.140625" style="22" customWidth="1"/>
    <col min="5143" max="5376" width="9.140625" style="22"/>
    <col min="5377" max="5377" width="4.85546875" style="22" customWidth="1"/>
    <col min="5378" max="5378" width="16.85546875" style="22" bestFit="1" customWidth="1"/>
    <col min="5379" max="5379" width="9.7109375" style="22" customWidth="1"/>
    <col min="5380" max="5380" width="10.42578125" style="22" customWidth="1"/>
    <col min="5381" max="5381" width="13.42578125" style="22" customWidth="1"/>
    <col min="5382" max="5382" width="12.85546875" style="22" customWidth="1"/>
    <col min="5383" max="5383" width="10.42578125" style="22" customWidth="1"/>
    <col min="5384" max="5384" width="9.140625" style="22"/>
    <col min="5385" max="5385" width="8.7109375" style="22" customWidth="1"/>
    <col min="5386" max="5386" width="6.28515625" style="22" customWidth="1"/>
    <col min="5387" max="5387" width="6.140625" style="22" customWidth="1"/>
    <col min="5388" max="5388" width="7.42578125" style="22" customWidth="1"/>
    <col min="5389" max="5389" width="11.28515625" style="22" customWidth="1"/>
    <col min="5390" max="5390" width="8.140625" style="22" customWidth="1"/>
    <col min="5391" max="5391" width="6.28515625" style="22" customWidth="1"/>
    <col min="5392" max="5392" width="5.140625" style="22" customWidth="1"/>
    <col min="5393" max="5393" width="5.85546875" style="22" customWidth="1"/>
    <col min="5394" max="5394" width="5.42578125" style="22" customWidth="1"/>
    <col min="5395" max="5397" width="8.140625" style="22" customWidth="1"/>
    <col min="5398" max="5398" width="7.140625" style="22" customWidth="1"/>
    <col min="5399" max="5632" width="9.140625" style="22"/>
    <col min="5633" max="5633" width="4.85546875" style="22" customWidth="1"/>
    <col min="5634" max="5634" width="16.85546875" style="22" bestFit="1" customWidth="1"/>
    <col min="5635" max="5635" width="9.7109375" style="22" customWidth="1"/>
    <col min="5636" max="5636" width="10.42578125" style="22" customWidth="1"/>
    <col min="5637" max="5637" width="13.42578125" style="22" customWidth="1"/>
    <col min="5638" max="5638" width="12.85546875" style="22" customWidth="1"/>
    <col min="5639" max="5639" width="10.42578125" style="22" customWidth="1"/>
    <col min="5640" max="5640" width="9.140625" style="22"/>
    <col min="5641" max="5641" width="8.7109375" style="22" customWidth="1"/>
    <col min="5642" max="5642" width="6.28515625" style="22" customWidth="1"/>
    <col min="5643" max="5643" width="6.140625" style="22" customWidth="1"/>
    <col min="5644" max="5644" width="7.42578125" style="22" customWidth="1"/>
    <col min="5645" max="5645" width="11.28515625" style="22" customWidth="1"/>
    <col min="5646" max="5646" width="8.140625" style="22" customWidth="1"/>
    <col min="5647" max="5647" width="6.28515625" style="22" customWidth="1"/>
    <col min="5648" max="5648" width="5.140625" style="22" customWidth="1"/>
    <col min="5649" max="5649" width="5.85546875" style="22" customWidth="1"/>
    <col min="5650" max="5650" width="5.42578125" style="22" customWidth="1"/>
    <col min="5651" max="5653" width="8.140625" style="22" customWidth="1"/>
    <col min="5654" max="5654" width="7.140625" style="22" customWidth="1"/>
    <col min="5655" max="5888" width="9.140625" style="22"/>
    <col min="5889" max="5889" width="4.85546875" style="22" customWidth="1"/>
    <col min="5890" max="5890" width="16.85546875" style="22" bestFit="1" customWidth="1"/>
    <col min="5891" max="5891" width="9.7109375" style="22" customWidth="1"/>
    <col min="5892" max="5892" width="10.42578125" style="22" customWidth="1"/>
    <col min="5893" max="5893" width="13.42578125" style="22" customWidth="1"/>
    <col min="5894" max="5894" width="12.85546875" style="22" customWidth="1"/>
    <col min="5895" max="5895" width="10.42578125" style="22" customWidth="1"/>
    <col min="5896" max="5896" width="9.140625" style="22"/>
    <col min="5897" max="5897" width="8.7109375" style="22" customWidth="1"/>
    <col min="5898" max="5898" width="6.28515625" style="22" customWidth="1"/>
    <col min="5899" max="5899" width="6.140625" style="22" customWidth="1"/>
    <col min="5900" max="5900" width="7.42578125" style="22" customWidth="1"/>
    <col min="5901" max="5901" width="11.28515625" style="22" customWidth="1"/>
    <col min="5902" max="5902" width="8.140625" style="22" customWidth="1"/>
    <col min="5903" max="5903" width="6.28515625" style="22" customWidth="1"/>
    <col min="5904" max="5904" width="5.140625" style="22" customWidth="1"/>
    <col min="5905" max="5905" width="5.85546875" style="22" customWidth="1"/>
    <col min="5906" max="5906" width="5.42578125" style="22" customWidth="1"/>
    <col min="5907" max="5909" width="8.140625" style="22" customWidth="1"/>
    <col min="5910" max="5910" width="7.140625" style="22" customWidth="1"/>
    <col min="5911" max="6144" width="9.140625" style="22"/>
    <col min="6145" max="6145" width="4.85546875" style="22" customWidth="1"/>
    <col min="6146" max="6146" width="16.85546875" style="22" bestFit="1" customWidth="1"/>
    <col min="6147" max="6147" width="9.7109375" style="22" customWidth="1"/>
    <col min="6148" max="6148" width="10.42578125" style="22" customWidth="1"/>
    <col min="6149" max="6149" width="13.42578125" style="22" customWidth="1"/>
    <col min="6150" max="6150" width="12.85546875" style="22" customWidth="1"/>
    <col min="6151" max="6151" width="10.42578125" style="22" customWidth="1"/>
    <col min="6152" max="6152" width="9.140625" style="22"/>
    <col min="6153" max="6153" width="8.7109375" style="22" customWidth="1"/>
    <col min="6154" max="6154" width="6.28515625" style="22" customWidth="1"/>
    <col min="6155" max="6155" width="6.140625" style="22" customWidth="1"/>
    <col min="6156" max="6156" width="7.42578125" style="22" customWidth="1"/>
    <col min="6157" max="6157" width="11.28515625" style="22" customWidth="1"/>
    <col min="6158" max="6158" width="8.140625" style="22" customWidth="1"/>
    <col min="6159" max="6159" width="6.28515625" style="22" customWidth="1"/>
    <col min="6160" max="6160" width="5.140625" style="22" customWidth="1"/>
    <col min="6161" max="6161" width="5.85546875" style="22" customWidth="1"/>
    <col min="6162" max="6162" width="5.42578125" style="22" customWidth="1"/>
    <col min="6163" max="6165" width="8.140625" style="22" customWidth="1"/>
    <col min="6166" max="6166" width="7.140625" style="22" customWidth="1"/>
    <col min="6167" max="6400" width="9.140625" style="22"/>
    <col min="6401" max="6401" width="4.85546875" style="22" customWidth="1"/>
    <col min="6402" max="6402" width="16.85546875" style="22" bestFit="1" customWidth="1"/>
    <col min="6403" max="6403" width="9.7109375" style="22" customWidth="1"/>
    <col min="6404" max="6404" width="10.42578125" style="22" customWidth="1"/>
    <col min="6405" max="6405" width="13.42578125" style="22" customWidth="1"/>
    <col min="6406" max="6406" width="12.85546875" style="22" customWidth="1"/>
    <col min="6407" max="6407" width="10.42578125" style="22" customWidth="1"/>
    <col min="6408" max="6408" width="9.140625" style="22"/>
    <col min="6409" max="6409" width="8.7109375" style="22" customWidth="1"/>
    <col min="6410" max="6410" width="6.28515625" style="22" customWidth="1"/>
    <col min="6411" max="6411" width="6.140625" style="22" customWidth="1"/>
    <col min="6412" max="6412" width="7.42578125" style="22" customWidth="1"/>
    <col min="6413" max="6413" width="11.28515625" style="22" customWidth="1"/>
    <col min="6414" max="6414" width="8.140625" style="22" customWidth="1"/>
    <col min="6415" max="6415" width="6.28515625" style="22" customWidth="1"/>
    <col min="6416" max="6416" width="5.140625" style="22" customWidth="1"/>
    <col min="6417" max="6417" width="5.85546875" style="22" customWidth="1"/>
    <col min="6418" max="6418" width="5.42578125" style="22" customWidth="1"/>
    <col min="6419" max="6421" width="8.140625" style="22" customWidth="1"/>
    <col min="6422" max="6422" width="7.140625" style="22" customWidth="1"/>
    <col min="6423" max="6656" width="9.140625" style="22"/>
    <col min="6657" max="6657" width="4.85546875" style="22" customWidth="1"/>
    <col min="6658" max="6658" width="16.85546875" style="22" bestFit="1" customWidth="1"/>
    <col min="6659" max="6659" width="9.7109375" style="22" customWidth="1"/>
    <col min="6660" max="6660" width="10.42578125" style="22" customWidth="1"/>
    <col min="6661" max="6661" width="13.42578125" style="22" customWidth="1"/>
    <col min="6662" max="6662" width="12.85546875" style="22" customWidth="1"/>
    <col min="6663" max="6663" width="10.42578125" style="22" customWidth="1"/>
    <col min="6664" max="6664" width="9.140625" style="22"/>
    <col min="6665" max="6665" width="8.7109375" style="22" customWidth="1"/>
    <col min="6666" max="6666" width="6.28515625" style="22" customWidth="1"/>
    <col min="6667" max="6667" width="6.140625" style="22" customWidth="1"/>
    <col min="6668" max="6668" width="7.42578125" style="22" customWidth="1"/>
    <col min="6669" max="6669" width="11.28515625" style="22" customWidth="1"/>
    <col min="6670" max="6670" width="8.140625" style="22" customWidth="1"/>
    <col min="6671" max="6671" width="6.28515625" style="22" customWidth="1"/>
    <col min="6672" max="6672" width="5.140625" style="22" customWidth="1"/>
    <col min="6673" max="6673" width="5.85546875" style="22" customWidth="1"/>
    <col min="6674" max="6674" width="5.42578125" style="22" customWidth="1"/>
    <col min="6675" max="6677" width="8.140625" style="22" customWidth="1"/>
    <col min="6678" max="6678" width="7.140625" style="22" customWidth="1"/>
    <col min="6679" max="6912" width="9.140625" style="22"/>
    <col min="6913" max="6913" width="4.85546875" style="22" customWidth="1"/>
    <col min="6914" max="6914" width="16.85546875" style="22" bestFit="1" customWidth="1"/>
    <col min="6915" max="6915" width="9.7109375" style="22" customWidth="1"/>
    <col min="6916" max="6916" width="10.42578125" style="22" customWidth="1"/>
    <col min="6917" max="6917" width="13.42578125" style="22" customWidth="1"/>
    <col min="6918" max="6918" width="12.85546875" style="22" customWidth="1"/>
    <col min="6919" max="6919" width="10.42578125" style="22" customWidth="1"/>
    <col min="6920" max="6920" width="9.140625" style="22"/>
    <col min="6921" max="6921" width="8.7109375" style="22" customWidth="1"/>
    <col min="6922" max="6922" width="6.28515625" style="22" customWidth="1"/>
    <col min="6923" max="6923" width="6.140625" style="22" customWidth="1"/>
    <col min="6924" max="6924" width="7.42578125" style="22" customWidth="1"/>
    <col min="6925" max="6925" width="11.28515625" style="22" customWidth="1"/>
    <col min="6926" max="6926" width="8.140625" style="22" customWidth="1"/>
    <col min="6927" max="6927" width="6.28515625" style="22" customWidth="1"/>
    <col min="6928" max="6928" width="5.140625" style="22" customWidth="1"/>
    <col min="6929" max="6929" width="5.85546875" style="22" customWidth="1"/>
    <col min="6930" max="6930" width="5.42578125" style="22" customWidth="1"/>
    <col min="6931" max="6933" width="8.140625" style="22" customWidth="1"/>
    <col min="6934" max="6934" width="7.140625" style="22" customWidth="1"/>
    <col min="6935" max="7168" width="9.140625" style="22"/>
    <col min="7169" max="7169" width="4.85546875" style="22" customWidth="1"/>
    <col min="7170" max="7170" width="16.85546875" style="22" bestFit="1" customWidth="1"/>
    <col min="7171" max="7171" width="9.7109375" style="22" customWidth="1"/>
    <col min="7172" max="7172" width="10.42578125" style="22" customWidth="1"/>
    <col min="7173" max="7173" width="13.42578125" style="22" customWidth="1"/>
    <col min="7174" max="7174" width="12.85546875" style="22" customWidth="1"/>
    <col min="7175" max="7175" width="10.42578125" style="22" customWidth="1"/>
    <col min="7176" max="7176" width="9.140625" style="22"/>
    <col min="7177" max="7177" width="8.7109375" style="22" customWidth="1"/>
    <col min="7178" max="7178" width="6.28515625" style="22" customWidth="1"/>
    <col min="7179" max="7179" width="6.140625" style="22" customWidth="1"/>
    <col min="7180" max="7180" width="7.42578125" style="22" customWidth="1"/>
    <col min="7181" max="7181" width="11.28515625" style="22" customWidth="1"/>
    <col min="7182" max="7182" width="8.140625" style="22" customWidth="1"/>
    <col min="7183" max="7183" width="6.28515625" style="22" customWidth="1"/>
    <col min="7184" max="7184" width="5.140625" style="22" customWidth="1"/>
    <col min="7185" max="7185" width="5.85546875" style="22" customWidth="1"/>
    <col min="7186" max="7186" width="5.42578125" style="22" customWidth="1"/>
    <col min="7187" max="7189" width="8.140625" style="22" customWidth="1"/>
    <col min="7190" max="7190" width="7.140625" style="22" customWidth="1"/>
    <col min="7191" max="7424" width="9.140625" style="22"/>
    <col min="7425" max="7425" width="4.85546875" style="22" customWidth="1"/>
    <col min="7426" max="7426" width="16.85546875" style="22" bestFit="1" customWidth="1"/>
    <col min="7427" max="7427" width="9.7109375" style="22" customWidth="1"/>
    <col min="7428" max="7428" width="10.42578125" style="22" customWidth="1"/>
    <col min="7429" max="7429" width="13.42578125" style="22" customWidth="1"/>
    <col min="7430" max="7430" width="12.85546875" style="22" customWidth="1"/>
    <col min="7431" max="7431" width="10.42578125" style="22" customWidth="1"/>
    <col min="7432" max="7432" width="9.140625" style="22"/>
    <col min="7433" max="7433" width="8.7109375" style="22" customWidth="1"/>
    <col min="7434" max="7434" width="6.28515625" style="22" customWidth="1"/>
    <col min="7435" max="7435" width="6.140625" style="22" customWidth="1"/>
    <col min="7436" max="7436" width="7.42578125" style="22" customWidth="1"/>
    <col min="7437" max="7437" width="11.28515625" style="22" customWidth="1"/>
    <col min="7438" max="7438" width="8.140625" style="22" customWidth="1"/>
    <col min="7439" max="7439" width="6.28515625" style="22" customWidth="1"/>
    <col min="7440" max="7440" width="5.140625" style="22" customWidth="1"/>
    <col min="7441" max="7441" width="5.85546875" style="22" customWidth="1"/>
    <col min="7442" max="7442" width="5.42578125" style="22" customWidth="1"/>
    <col min="7443" max="7445" width="8.140625" style="22" customWidth="1"/>
    <col min="7446" max="7446" width="7.140625" style="22" customWidth="1"/>
    <col min="7447" max="7680" width="9.140625" style="22"/>
    <col min="7681" max="7681" width="4.85546875" style="22" customWidth="1"/>
    <col min="7682" max="7682" width="16.85546875" style="22" bestFit="1" customWidth="1"/>
    <col min="7683" max="7683" width="9.7109375" style="22" customWidth="1"/>
    <col min="7684" max="7684" width="10.42578125" style="22" customWidth="1"/>
    <col min="7685" max="7685" width="13.42578125" style="22" customWidth="1"/>
    <col min="7686" max="7686" width="12.85546875" style="22" customWidth="1"/>
    <col min="7687" max="7687" width="10.42578125" style="22" customWidth="1"/>
    <col min="7688" max="7688" width="9.140625" style="22"/>
    <col min="7689" max="7689" width="8.7109375" style="22" customWidth="1"/>
    <col min="7690" max="7690" width="6.28515625" style="22" customWidth="1"/>
    <col min="7691" max="7691" width="6.140625" style="22" customWidth="1"/>
    <col min="7692" max="7692" width="7.42578125" style="22" customWidth="1"/>
    <col min="7693" max="7693" width="11.28515625" style="22" customWidth="1"/>
    <col min="7694" max="7694" width="8.140625" style="22" customWidth="1"/>
    <col min="7695" max="7695" width="6.28515625" style="22" customWidth="1"/>
    <col min="7696" max="7696" width="5.140625" style="22" customWidth="1"/>
    <col min="7697" max="7697" width="5.85546875" style="22" customWidth="1"/>
    <col min="7698" max="7698" width="5.42578125" style="22" customWidth="1"/>
    <col min="7699" max="7701" width="8.140625" style="22" customWidth="1"/>
    <col min="7702" max="7702" width="7.140625" style="22" customWidth="1"/>
    <col min="7703" max="7936" width="9.140625" style="22"/>
    <col min="7937" max="7937" width="4.85546875" style="22" customWidth="1"/>
    <col min="7938" max="7938" width="16.85546875" style="22" bestFit="1" customWidth="1"/>
    <col min="7939" max="7939" width="9.7109375" style="22" customWidth="1"/>
    <col min="7940" max="7940" width="10.42578125" style="22" customWidth="1"/>
    <col min="7941" max="7941" width="13.42578125" style="22" customWidth="1"/>
    <col min="7942" max="7942" width="12.85546875" style="22" customWidth="1"/>
    <col min="7943" max="7943" width="10.42578125" style="22" customWidth="1"/>
    <col min="7944" max="7944" width="9.140625" style="22"/>
    <col min="7945" max="7945" width="8.7109375" style="22" customWidth="1"/>
    <col min="7946" max="7946" width="6.28515625" style="22" customWidth="1"/>
    <col min="7947" max="7947" width="6.140625" style="22" customWidth="1"/>
    <col min="7948" max="7948" width="7.42578125" style="22" customWidth="1"/>
    <col min="7949" max="7949" width="11.28515625" style="22" customWidth="1"/>
    <col min="7950" max="7950" width="8.140625" style="22" customWidth="1"/>
    <col min="7951" max="7951" width="6.28515625" style="22" customWidth="1"/>
    <col min="7952" max="7952" width="5.140625" style="22" customWidth="1"/>
    <col min="7953" max="7953" width="5.85546875" style="22" customWidth="1"/>
    <col min="7954" max="7954" width="5.42578125" style="22" customWidth="1"/>
    <col min="7955" max="7957" width="8.140625" style="22" customWidth="1"/>
    <col min="7958" max="7958" width="7.140625" style="22" customWidth="1"/>
    <col min="7959" max="8192" width="9.140625" style="22"/>
    <col min="8193" max="8193" width="4.85546875" style="22" customWidth="1"/>
    <col min="8194" max="8194" width="16.85546875" style="22" bestFit="1" customWidth="1"/>
    <col min="8195" max="8195" width="9.7109375" style="22" customWidth="1"/>
    <col min="8196" max="8196" width="10.42578125" style="22" customWidth="1"/>
    <col min="8197" max="8197" width="13.42578125" style="22" customWidth="1"/>
    <col min="8198" max="8198" width="12.85546875" style="22" customWidth="1"/>
    <col min="8199" max="8199" width="10.42578125" style="22" customWidth="1"/>
    <col min="8200" max="8200" width="9.140625" style="22"/>
    <col min="8201" max="8201" width="8.7109375" style="22" customWidth="1"/>
    <col min="8202" max="8202" width="6.28515625" style="22" customWidth="1"/>
    <col min="8203" max="8203" width="6.140625" style="22" customWidth="1"/>
    <col min="8204" max="8204" width="7.42578125" style="22" customWidth="1"/>
    <col min="8205" max="8205" width="11.28515625" style="22" customWidth="1"/>
    <col min="8206" max="8206" width="8.140625" style="22" customWidth="1"/>
    <col min="8207" max="8207" width="6.28515625" style="22" customWidth="1"/>
    <col min="8208" max="8208" width="5.140625" style="22" customWidth="1"/>
    <col min="8209" max="8209" width="5.85546875" style="22" customWidth="1"/>
    <col min="8210" max="8210" width="5.42578125" style="22" customWidth="1"/>
    <col min="8211" max="8213" width="8.140625" style="22" customWidth="1"/>
    <col min="8214" max="8214" width="7.140625" style="22" customWidth="1"/>
    <col min="8215" max="8448" width="9.140625" style="22"/>
    <col min="8449" max="8449" width="4.85546875" style="22" customWidth="1"/>
    <col min="8450" max="8450" width="16.85546875" style="22" bestFit="1" customWidth="1"/>
    <col min="8451" max="8451" width="9.7109375" style="22" customWidth="1"/>
    <col min="8452" max="8452" width="10.42578125" style="22" customWidth="1"/>
    <col min="8453" max="8453" width="13.42578125" style="22" customWidth="1"/>
    <col min="8454" max="8454" width="12.85546875" style="22" customWidth="1"/>
    <col min="8455" max="8455" width="10.42578125" style="22" customWidth="1"/>
    <col min="8456" max="8456" width="9.140625" style="22"/>
    <col min="8457" max="8457" width="8.7109375" style="22" customWidth="1"/>
    <col min="8458" max="8458" width="6.28515625" style="22" customWidth="1"/>
    <col min="8459" max="8459" width="6.140625" style="22" customWidth="1"/>
    <col min="8460" max="8460" width="7.42578125" style="22" customWidth="1"/>
    <col min="8461" max="8461" width="11.28515625" style="22" customWidth="1"/>
    <col min="8462" max="8462" width="8.140625" style="22" customWidth="1"/>
    <col min="8463" max="8463" width="6.28515625" style="22" customWidth="1"/>
    <col min="8464" max="8464" width="5.140625" style="22" customWidth="1"/>
    <col min="8465" max="8465" width="5.85546875" style="22" customWidth="1"/>
    <col min="8466" max="8466" width="5.42578125" style="22" customWidth="1"/>
    <col min="8467" max="8469" width="8.140625" style="22" customWidth="1"/>
    <col min="8470" max="8470" width="7.140625" style="22" customWidth="1"/>
    <col min="8471" max="8704" width="9.140625" style="22"/>
    <col min="8705" max="8705" width="4.85546875" style="22" customWidth="1"/>
    <col min="8706" max="8706" width="16.85546875" style="22" bestFit="1" customWidth="1"/>
    <col min="8707" max="8707" width="9.7109375" style="22" customWidth="1"/>
    <col min="8708" max="8708" width="10.42578125" style="22" customWidth="1"/>
    <col min="8709" max="8709" width="13.42578125" style="22" customWidth="1"/>
    <col min="8710" max="8710" width="12.85546875" style="22" customWidth="1"/>
    <col min="8711" max="8711" width="10.42578125" style="22" customWidth="1"/>
    <col min="8712" max="8712" width="9.140625" style="22"/>
    <col min="8713" max="8713" width="8.7109375" style="22" customWidth="1"/>
    <col min="8714" max="8714" width="6.28515625" style="22" customWidth="1"/>
    <col min="8715" max="8715" width="6.140625" style="22" customWidth="1"/>
    <col min="8716" max="8716" width="7.42578125" style="22" customWidth="1"/>
    <col min="8717" max="8717" width="11.28515625" style="22" customWidth="1"/>
    <col min="8718" max="8718" width="8.140625" style="22" customWidth="1"/>
    <col min="8719" max="8719" width="6.28515625" style="22" customWidth="1"/>
    <col min="8720" max="8720" width="5.140625" style="22" customWidth="1"/>
    <col min="8721" max="8721" width="5.85546875" style="22" customWidth="1"/>
    <col min="8722" max="8722" width="5.42578125" style="22" customWidth="1"/>
    <col min="8723" max="8725" width="8.140625" style="22" customWidth="1"/>
    <col min="8726" max="8726" width="7.140625" style="22" customWidth="1"/>
    <col min="8727" max="8960" width="9.140625" style="22"/>
    <col min="8961" max="8961" width="4.85546875" style="22" customWidth="1"/>
    <col min="8962" max="8962" width="16.85546875" style="22" bestFit="1" customWidth="1"/>
    <col min="8963" max="8963" width="9.7109375" style="22" customWidth="1"/>
    <col min="8964" max="8964" width="10.42578125" style="22" customWidth="1"/>
    <col min="8965" max="8965" width="13.42578125" style="22" customWidth="1"/>
    <col min="8966" max="8966" width="12.85546875" style="22" customWidth="1"/>
    <col min="8967" max="8967" width="10.42578125" style="22" customWidth="1"/>
    <col min="8968" max="8968" width="9.140625" style="22"/>
    <col min="8969" max="8969" width="8.7109375" style="22" customWidth="1"/>
    <col min="8970" max="8970" width="6.28515625" style="22" customWidth="1"/>
    <col min="8971" max="8971" width="6.140625" style="22" customWidth="1"/>
    <col min="8972" max="8972" width="7.42578125" style="22" customWidth="1"/>
    <col min="8973" max="8973" width="11.28515625" style="22" customWidth="1"/>
    <col min="8974" max="8974" width="8.140625" style="22" customWidth="1"/>
    <col min="8975" max="8975" width="6.28515625" style="22" customWidth="1"/>
    <col min="8976" max="8976" width="5.140625" style="22" customWidth="1"/>
    <col min="8977" max="8977" width="5.85546875" style="22" customWidth="1"/>
    <col min="8978" max="8978" width="5.42578125" style="22" customWidth="1"/>
    <col min="8979" max="8981" width="8.140625" style="22" customWidth="1"/>
    <col min="8982" max="8982" width="7.140625" style="22" customWidth="1"/>
    <col min="8983" max="9216" width="9.140625" style="22"/>
    <col min="9217" max="9217" width="4.85546875" style="22" customWidth="1"/>
    <col min="9218" max="9218" width="16.85546875" style="22" bestFit="1" customWidth="1"/>
    <col min="9219" max="9219" width="9.7109375" style="22" customWidth="1"/>
    <col min="9220" max="9220" width="10.42578125" style="22" customWidth="1"/>
    <col min="9221" max="9221" width="13.42578125" style="22" customWidth="1"/>
    <col min="9222" max="9222" width="12.85546875" style="22" customWidth="1"/>
    <col min="9223" max="9223" width="10.42578125" style="22" customWidth="1"/>
    <col min="9224" max="9224" width="9.140625" style="22"/>
    <col min="9225" max="9225" width="8.7109375" style="22" customWidth="1"/>
    <col min="9226" max="9226" width="6.28515625" style="22" customWidth="1"/>
    <col min="9227" max="9227" width="6.140625" style="22" customWidth="1"/>
    <col min="9228" max="9228" width="7.42578125" style="22" customWidth="1"/>
    <col min="9229" max="9229" width="11.28515625" style="22" customWidth="1"/>
    <col min="9230" max="9230" width="8.140625" style="22" customWidth="1"/>
    <col min="9231" max="9231" width="6.28515625" style="22" customWidth="1"/>
    <col min="9232" max="9232" width="5.140625" style="22" customWidth="1"/>
    <col min="9233" max="9233" width="5.85546875" style="22" customWidth="1"/>
    <col min="9234" max="9234" width="5.42578125" style="22" customWidth="1"/>
    <col min="9235" max="9237" width="8.140625" style="22" customWidth="1"/>
    <col min="9238" max="9238" width="7.140625" style="22" customWidth="1"/>
    <col min="9239" max="9472" width="9.140625" style="22"/>
    <col min="9473" max="9473" width="4.85546875" style="22" customWidth="1"/>
    <col min="9474" max="9474" width="16.85546875" style="22" bestFit="1" customWidth="1"/>
    <col min="9475" max="9475" width="9.7109375" style="22" customWidth="1"/>
    <col min="9476" max="9476" width="10.42578125" style="22" customWidth="1"/>
    <col min="9477" max="9477" width="13.42578125" style="22" customWidth="1"/>
    <col min="9478" max="9478" width="12.85546875" style="22" customWidth="1"/>
    <col min="9479" max="9479" width="10.42578125" style="22" customWidth="1"/>
    <col min="9480" max="9480" width="9.140625" style="22"/>
    <col min="9481" max="9481" width="8.7109375" style="22" customWidth="1"/>
    <col min="9482" max="9482" width="6.28515625" style="22" customWidth="1"/>
    <col min="9483" max="9483" width="6.140625" style="22" customWidth="1"/>
    <col min="9484" max="9484" width="7.42578125" style="22" customWidth="1"/>
    <col min="9485" max="9485" width="11.28515625" style="22" customWidth="1"/>
    <col min="9486" max="9486" width="8.140625" style="22" customWidth="1"/>
    <col min="9487" max="9487" width="6.28515625" style="22" customWidth="1"/>
    <col min="9488" max="9488" width="5.140625" style="22" customWidth="1"/>
    <col min="9489" max="9489" width="5.85546875" style="22" customWidth="1"/>
    <col min="9490" max="9490" width="5.42578125" style="22" customWidth="1"/>
    <col min="9491" max="9493" width="8.140625" style="22" customWidth="1"/>
    <col min="9494" max="9494" width="7.140625" style="22" customWidth="1"/>
    <col min="9495" max="9728" width="9.140625" style="22"/>
    <col min="9729" max="9729" width="4.85546875" style="22" customWidth="1"/>
    <col min="9730" max="9730" width="16.85546875" style="22" bestFit="1" customWidth="1"/>
    <col min="9731" max="9731" width="9.7109375" style="22" customWidth="1"/>
    <col min="9732" max="9732" width="10.42578125" style="22" customWidth="1"/>
    <col min="9733" max="9733" width="13.42578125" style="22" customWidth="1"/>
    <col min="9734" max="9734" width="12.85546875" style="22" customWidth="1"/>
    <col min="9735" max="9735" width="10.42578125" style="22" customWidth="1"/>
    <col min="9736" max="9736" width="9.140625" style="22"/>
    <col min="9737" max="9737" width="8.7109375" style="22" customWidth="1"/>
    <col min="9738" max="9738" width="6.28515625" style="22" customWidth="1"/>
    <col min="9739" max="9739" width="6.140625" style="22" customWidth="1"/>
    <col min="9740" max="9740" width="7.42578125" style="22" customWidth="1"/>
    <col min="9741" max="9741" width="11.28515625" style="22" customWidth="1"/>
    <col min="9742" max="9742" width="8.140625" style="22" customWidth="1"/>
    <col min="9743" max="9743" width="6.28515625" style="22" customWidth="1"/>
    <col min="9744" max="9744" width="5.140625" style="22" customWidth="1"/>
    <col min="9745" max="9745" width="5.85546875" style="22" customWidth="1"/>
    <col min="9746" max="9746" width="5.42578125" style="22" customWidth="1"/>
    <col min="9747" max="9749" width="8.140625" style="22" customWidth="1"/>
    <col min="9750" max="9750" width="7.140625" style="22" customWidth="1"/>
    <col min="9751" max="9984" width="9.140625" style="22"/>
    <col min="9985" max="9985" width="4.85546875" style="22" customWidth="1"/>
    <col min="9986" max="9986" width="16.85546875" style="22" bestFit="1" customWidth="1"/>
    <col min="9987" max="9987" width="9.7109375" style="22" customWidth="1"/>
    <col min="9988" max="9988" width="10.42578125" style="22" customWidth="1"/>
    <col min="9989" max="9989" width="13.42578125" style="22" customWidth="1"/>
    <col min="9990" max="9990" width="12.85546875" style="22" customWidth="1"/>
    <col min="9991" max="9991" width="10.42578125" style="22" customWidth="1"/>
    <col min="9992" max="9992" width="9.140625" style="22"/>
    <col min="9993" max="9993" width="8.7109375" style="22" customWidth="1"/>
    <col min="9994" max="9994" width="6.28515625" style="22" customWidth="1"/>
    <col min="9995" max="9995" width="6.140625" style="22" customWidth="1"/>
    <col min="9996" max="9996" width="7.42578125" style="22" customWidth="1"/>
    <col min="9997" max="9997" width="11.28515625" style="22" customWidth="1"/>
    <col min="9998" max="9998" width="8.140625" style="22" customWidth="1"/>
    <col min="9999" max="9999" width="6.28515625" style="22" customWidth="1"/>
    <col min="10000" max="10000" width="5.140625" style="22" customWidth="1"/>
    <col min="10001" max="10001" width="5.85546875" style="22" customWidth="1"/>
    <col min="10002" max="10002" width="5.42578125" style="22" customWidth="1"/>
    <col min="10003" max="10005" width="8.140625" style="22" customWidth="1"/>
    <col min="10006" max="10006" width="7.140625" style="22" customWidth="1"/>
    <col min="10007" max="10240" width="9.140625" style="22"/>
    <col min="10241" max="10241" width="4.85546875" style="22" customWidth="1"/>
    <col min="10242" max="10242" width="16.85546875" style="22" bestFit="1" customWidth="1"/>
    <col min="10243" max="10243" width="9.7109375" style="22" customWidth="1"/>
    <col min="10244" max="10244" width="10.42578125" style="22" customWidth="1"/>
    <col min="10245" max="10245" width="13.42578125" style="22" customWidth="1"/>
    <col min="10246" max="10246" width="12.85546875" style="22" customWidth="1"/>
    <col min="10247" max="10247" width="10.42578125" style="22" customWidth="1"/>
    <col min="10248" max="10248" width="9.140625" style="22"/>
    <col min="10249" max="10249" width="8.7109375" style="22" customWidth="1"/>
    <col min="10250" max="10250" width="6.28515625" style="22" customWidth="1"/>
    <col min="10251" max="10251" width="6.140625" style="22" customWidth="1"/>
    <col min="10252" max="10252" width="7.42578125" style="22" customWidth="1"/>
    <col min="10253" max="10253" width="11.28515625" style="22" customWidth="1"/>
    <col min="10254" max="10254" width="8.140625" style="22" customWidth="1"/>
    <col min="10255" max="10255" width="6.28515625" style="22" customWidth="1"/>
    <col min="10256" max="10256" width="5.140625" style="22" customWidth="1"/>
    <col min="10257" max="10257" width="5.85546875" style="22" customWidth="1"/>
    <col min="10258" max="10258" width="5.42578125" style="22" customWidth="1"/>
    <col min="10259" max="10261" width="8.140625" style="22" customWidth="1"/>
    <col min="10262" max="10262" width="7.140625" style="22" customWidth="1"/>
    <col min="10263" max="10496" width="9.140625" style="22"/>
    <col min="10497" max="10497" width="4.85546875" style="22" customWidth="1"/>
    <col min="10498" max="10498" width="16.85546875" style="22" bestFit="1" customWidth="1"/>
    <col min="10499" max="10499" width="9.7109375" style="22" customWidth="1"/>
    <col min="10500" max="10500" width="10.42578125" style="22" customWidth="1"/>
    <col min="10501" max="10501" width="13.42578125" style="22" customWidth="1"/>
    <col min="10502" max="10502" width="12.85546875" style="22" customWidth="1"/>
    <col min="10503" max="10503" width="10.42578125" style="22" customWidth="1"/>
    <col min="10504" max="10504" width="9.140625" style="22"/>
    <col min="10505" max="10505" width="8.7109375" style="22" customWidth="1"/>
    <col min="10506" max="10506" width="6.28515625" style="22" customWidth="1"/>
    <col min="10507" max="10507" width="6.140625" style="22" customWidth="1"/>
    <col min="10508" max="10508" width="7.42578125" style="22" customWidth="1"/>
    <col min="10509" max="10509" width="11.28515625" style="22" customWidth="1"/>
    <col min="10510" max="10510" width="8.140625" style="22" customWidth="1"/>
    <col min="10511" max="10511" width="6.28515625" style="22" customWidth="1"/>
    <col min="10512" max="10512" width="5.140625" style="22" customWidth="1"/>
    <col min="10513" max="10513" width="5.85546875" style="22" customWidth="1"/>
    <col min="10514" max="10514" width="5.42578125" style="22" customWidth="1"/>
    <col min="10515" max="10517" width="8.140625" style="22" customWidth="1"/>
    <col min="10518" max="10518" width="7.140625" style="22" customWidth="1"/>
    <col min="10519" max="10752" width="9.140625" style="22"/>
    <col min="10753" max="10753" width="4.85546875" style="22" customWidth="1"/>
    <col min="10754" max="10754" width="16.85546875" style="22" bestFit="1" customWidth="1"/>
    <col min="10755" max="10755" width="9.7109375" style="22" customWidth="1"/>
    <col min="10756" max="10756" width="10.42578125" style="22" customWidth="1"/>
    <col min="10757" max="10757" width="13.42578125" style="22" customWidth="1"/>
    <col min="10758" max="10758" width="12.85546875" style="22" customWidth="1"/>
    <col min="10759" max="10759" width="10.42578125" style="22" customWidth="1"/>
    <col min="10760" max="10760" width="9.140625" style="22"/>
    <col min="10761" max="10761" width="8.7109375" style="22" customWidth="1"/>
    <col min="10762" max="10762" width="6.28515625" style="22" customWidth="1"/>
    <col min="10763" max="10763" width="6.140625" style="22" customWidth="1"/>
    <col min="10764" max="10764" width="7.42578125" style="22" customWidth="1"/>
    <col min="10765" max="10765" width="11.28515625" style="22" customWidth="1"/>
    <col min="10766" max="10766" width="8.140625" style="22" customWidth="1"/>
    <col min="10767" max="10767" width="6.28515625" style="22" customWidth="1"/>
    <col min="10768" max="10768" width="5.140625" style="22" customWidth="1"/>
    <col min="10769" max="10769" width="5.85546875" style="22" customWidth="1"/>
    <col min="10770" max="10770" width="5.42578125" style="22" customWidth="1"/>
    <col min="10771" max="10773" width="8.140625" style="22" customWidth="1"/>
    <col min="10774" max="10774" width="7.140625" style="22" customWidth="1"/>
    <col min="10775" max="11008" width="9.140625" style="22"/>
    <col min="11009" max="11009" width="4.85546875" style="22" customWidth="1"/>
    <col min="11010" max="11010" width="16.85546875" style="22" bestFit="1" customWidth="1"/>
    <col min="11011" max="11011" width="9.7109375" style="22" customWidth="1"/>
    <col min="11012" max="11012" width="10.42578125" style="22" customWidth="1"/>
    <col min="11013" max="11013" width="13.42578125" style="22" customWidth="1"/>
    <col min="11014" max="11014" width="12.85546875" style="22" customWidth="1"/>
    <col min="11015" max="11015" width="10.42578125" style="22" customWidth="1"/>
    <col min="11016" max="11016" width="9.140625" style="22"/>
    <col min="11017" max="11017" width="8.7109375" style="22" customWidth="1"/>
    <col min="11018" max="11018" width="6.28515625" style="22" customWidth="1"/>
    <col min="11019" max="11019" width="6.140625" style="22" customWidth="1"/>
    <col min="11020" max="11020" width="7.42578125" style="22" customWidth="1"/>
    <col min="11021" max="11021" width="11.28515625" style="22" customWidth="1"/>
    <col min="11022" max="11022" width="8.140625" style="22" customWidth="1"/>
    <col min="11023" max="11023" width="6.28515625" style="22" customWidth="1"/>
    <col min="11024" max="11024" width="5.140625" style="22" customWidth="1"/>
    <col min="11025" max="11025" width="5.85546875" style="22" customWidth="1"/>
    <col min="11026" max="11026" width="5.42578125" style="22" customWidth="1"/>
    <col min="11027" max="11029" width="8.140625" style="22" customWidth="1"/>
    <col min="11030" max="11030" width="7.140625" style="22" customWidth="1"/>
    <col min="11031" max="11264" width="9.140625" style="22"/>
    <col min="11265" max="11265" width="4.85546875" style="22" customWidth="1"/>
    <col min="11266" max="11266" width="16.85546875" style="22" bestFit="1" customWidth="1"/>
    <col min="11267" max="11267" width="9.7109375" style="22" customWidth="1"/>
    <col min="11268" max="11268" width="10.42578125" style="22" customWidth="1"/>
    <col min="11269" max="11269" width="13.42578125" style="22" customWidth="1"/>
    <col min="11270" max="11270" width="12.85546875" style="22" customWidth="1"/>
    <col min="11271" max="11271" width="10.42578125" style="22" customWidth="1"/>
    <col min="11272" max="11272" width="9.140625" style="22"/>
    <col min="11273" max="11273" width="8.7109375" style="22" customWidth="1"/>
    <col min="11274" max="11274" width="6.28515625" style="22" customWidth="1"/>
    <col min="11275" max="11275" width="6.140625" style="22" customWidth="1"/>
    <col min="11276" max="11276" width="7.42578125" style="22" customWidth="1"/>
    <col min="11277" max="11277" width="11.28515625" style="22" customWidth="1"/>
    <col min="11278" max="11278" width="8.140625" style="22" customWidth="1"/>
    <col min="11279" max="11279" width="6.28515625" style="22" customWidth="1"/>
    <col min="11280" max="11280" width="5.140625" style="22" customWidth="1"/>
    <col min="11281" max="11281" width="5.85546875" style="22" customWidth="1"/>
    <col min="11282" max="11282" width="5.42578125" style="22" customWidth="1"/>
    <col min="11283" max="11285" width="8.140625" style="22" customWidth="1"/>
    <col min="11286" max="11286" width="7.140625" style="22" customWidth="1"/>
    <col min="11287" max="11520" width="9.140625" style="22"/>
    <col min="11521" max="11521" width="4.85546875" style="22" customWidth="1"/>
    <col min="11522" max="11522" width="16.85546875" style="22" bestFit="1" customWidth="1"/>
    <col min="11523" max="11523" width="9.7109375" style="22" customWidth="1"/>
    <col min="11524" max="11524" width="10.42578125" style="22" customWidth="1"/>
    <col min="11525" max="11525" width="13.42578125" style="22" customWidth="1"/>
    <col min="11526" max="11526" width="12.85546875" style="22" customWidth="1"/>
    <col min="11527" max="11527" width="10.42578125" style="22" customWidth="1"/>
    <col min="11528" max="11528" width="9.140625" style="22"/>
    <col min="11529" max="11529" width="8.7109375" style="22" customWidth="1"/>
    <col min="11530" max="11530" width="6.28515625" style="22" customWidth="1"/>
    <col min="11531" max="11531" width="6.140625" style="22" customWidth="1"/>
    <col min="11532" max="11532" width="7.42578125" style="22" customWidth="1"/>
    <col min="11533" max="11533" width="11.28515625" style="22" customWidth="1"/>
    <col min="11534" max="11534" width="8.140625" style="22" customWidth="1"/>
    <col min="11535" max="11535" width="6.28515625" style="22" customWidth="1"/>
    <col min="11536" max="11536" width="5.140625" style="22" customWidth="1"/>
    <col min="11537" max="11537" width="5.85546875" style="22" customWidth="1"/>
    <col min="11538" max="11538" width="5.42578125" style="22" customWidth="1"/>
    <col min="11539" max="11541" width="8.140625" style="22" customWidth="1"/>
    <col min="11542" max="11542" width="7.140625" style="22" customWidth="1"/>
    <col min="11543" max="11776" width="9.140625" style="22"/>
    <col min="11777" max="11777" width="4.85546875" style="22" customWidth="1"/>
    <col min="11778" max="11778" width="16.85546875" style="22" bestFit="1" customWidth="1"/>
    <col min="11779" max="11779" width="9.7109375" style="22" customWidth="1"/>
    <col min="11780" max="11780" width="10.42578125" style="22" customWidth="1"/>
    <col min="11781" max="11781" width="13.42578125" style="22" customWidth="1"/>
    <col min="11782" max="11782" width="12.85546875" style="22" customWidth="1"/>
    <col min="11783" max="11783" width="10.42578125" style="22" customWidth="1"/>
    <col min="11784" max="11784" width="9.140625" style="22"/>
    <col min="11785" max="11785" width="8.7109375" style="22" customWidth="1"/>
    <col min="11786" max="11786" width="6.28515625" style="22" customWidth="1"/>
    <col min="11787" max="11787" width="6.140625" style="22" customWidth="1"/>
    <col min="11788" max="11788" width="7.42578125" style="22" customWidth="1"/>
    <col min="11789" max="11789" width="11.28515625" style="22" customWidth="1"/>
    <col min="11790" max="11790" width="8.140625" style="22" customWidth="1"/>
    <col min="11791" max="11791" width="6.28515625" style="22" customWidth="1"/>
    <col min="11792" max="11792" width="5.140625" style="22" customWidth="1"/>
    <col min="11793" max="11793" width="5.85546875" style="22" customWidth="1"/>
    <col min="11794" max="11794" width="5.42578125" style="22" customWidth="1"/>
    <col min="11795" max="11797" width="8.140625" style="22" customWidth="1"/>
    <col min="11798" max="11798" width="7.140625" style="22" customWidth="1"/>
    <col min="11799" max="12032" width="9.140625" style="22"/>
    <col min="12033" max="12033" width="4.85546875" style="22" customWidth="1"/>
    <col min="12034" max="12034" width="16.85546875" style="22" bestFit="1" customWidth="1"/>
    <col min="12035" max="12035" width="9.7109375" style="22" customWidth="1"/>
    <col min="12036" max="12036" width="10.42578125" style="22" customWidth="1"/>
    <col min="12037" max="12037" width="13.42578125" style="22" customWidth="1"/>
    <col min="12038" max="12038" width="12.85546875" style="22" customWidth="1"/>
    <col min="12039" max="12039" width="10.42578125" style="22" customWidth="1"/>
    <col min="12040" max="12040" width="9.140625" style="22"/>
    <col min="12041" max="12041" width="8.7109375" style="22" customWidth="1"/>
    <col min="12042" max="12042" width="6.28515625" style="22" customWidth="1"/>
    <col min="12043" max="12043" width="6.140625" style="22" customWidth="1"/>
    <col min="12044" max="12044" width="7.42578125" style="22" customWidth="1"/>
    <col min="12045" max="12045" width="11.28515625" style="22" customWidth="1"/>
    <col min="12046" max="12046" width="8.140625" style="22" customWidth="1"/>
    <col min="12047" max="12047" width="6.28515625" style="22" customWidth="1"/>
    <col min="12048" max="12048" width="5.140625" style="22" customWidth="1"/>
    <col min="12049" max="12049" width="5.85546875" style="22" customWidth="1"/>
    <col min="12050" max="12050" width="5.42578125" style="22" customWidth="1"/>
    <col min="12051" max="12053" width="8.140625" style="22" customWidth="1"/>
    <col min="12054" max="12054" width="7.140625" style="22" customWidth="1"/>
    <col min="12055" max="12288" width="9.140625" style="22"/>
    <col min="12289" max="12289" width="4.85546875" style="22" customWidth="1"/>
    <col min="12290" max="12290" width="16.85546875" style="22" bestFit="1" customWidth="1"/>
    <col min="12291" max="12291" width="9.7109375" style="22" customWidth="1"/>
    <col min="12292" max="12292" width="10.42578125" style="22" customWidth="1"/>
    <col min="12293" max="12293" width="13.42578125" style="22" customWidth="1"/>
    <col min="12294" max="12294" width="12.85546875" style="22" customWidth="1"/>
    <col min="12295" max="12295" width="10.42578125" style="22" customWidth="1"/>
    <col min="12296" max="12296" width="9.140625" style="22"/>
    <col min="12297" max="12297" width="8.7109375" style="22" customWidth="1"/>
    <col min="12298" max="12298" width="6.28515625" style="22" customWidth="1"/>
    <col min="12299" max="12299" width="6.140625" style="22" customWidth="1"/>
    <col min="12300" max="12300" width="7.42578125" style="22" customWidth="1"/>
    <col min="12301" max="12301" width="11.28515625" style="22" customWidth="1"/>
    <col min="12302" max="12302" width="8.140625" style="22" customWidth="1"/>
    <col min="12303" max="12303" width="6.28515625" style="22" customWidth="1"/>
    <col min="12304" max="12304" width="5.140625" style="22" customWidth="1"/>
    <col min="12305" max="12305" width="5.85546875" style="22" customWidth="1"/>
    <col min="12306" max="12306" width="5.42578125" style="22" customWidth="1"/>
    <col min="12307" max="12309" width="8.140625" style="22" customWidth="1"/>
    <col min="12310" max="12310" width="7.140625" style="22" customWidth="1"/>
    <col min="12311" max="12544" width="9.140625" style="22"/>
    <col min="12545" max="12545" width="4.85546875" style="22" customWidth="1"/>
    <col min="12546" max="12546" width="16.85546875" style="22" bestFit="1" customWidth="1"/>
    <col min="12547" max="12547" width="9.7109375" style="22" customWidth="1"/>
    <col min="12548" max="12548" width="10.42578125" style="22" customWidth="1"/>
    <col min="12549" max="12549" width="13.42578125" style="22" customWidth="1"/>
    <col min="12550" max="12550" width="12.85546875" style="22" customWidth="1"/>
    <col min="12551" max="12551" width="10.42578125" style="22" customWidth="1"/>
    <col min="12552" max="12552" width="9.140625" style="22"/>
    <col min="12553" max="12553" width="8.7109375" style="22" customWidth="1"/>
    <col min="12554" max="12554" width="6.28515625" style="22" customWidth="1"/>
    <col min="12555" max="12555" width="6.140625" style="22" customWidth="1"/>
    <col min="12556" max="12556" width="7.42578125" style="22" customWidth="1"/>
    <col min="12557" max="12557" width="11.28515625" style="22" customWidth="1"/>
    <col min="12558" max="12558" width="8.140625" style="22" customWidth="1"/>
    <col min="12559" max="12559" width="6.28515625" style="22" customWidth="1"/>
    <col min="12560" max="12560" width="5.140625" style="22" customWidth="1"/>
    <col min="12561" max="12561" width="5.85546875" style="22" customWidth="1"/>
    <col min="12562" max="12562" width="5.42578125" style="22" customWidth="1"/>
    <col min="12563" max="12565" width="8.140625" style="22" customWidth="1"/>
    <col min="12566" max="12566" width="7.140625" style="22" customWidth="1"/>
    <col min="12567" max="12800" width="9.140625" style="22"/>
    <col min="12801" max="12801" width="4.85546875" style="22" customWidth="1"/>
    <col min="12802" max="12802" width="16.85546875" style="22" bestFit="1" customWidth="1"/>
    <col min="12803" max="12803" width="9.7109375" style="22" customWidth="1"/>
    <col min="12804" max="12804" width="10.42578125" style="22" customWidth="1"/>
    <col min="12805" max="12805" width="13.42578125" style="22" customWidth="1"/>
    <col min="12806" max="12806" width="12.85546875" style="22" customWidth="1"/>
    <col min="12807" max="12807" width="10.42578125" style="22" customWidth="1"/>
    <col min="12808" max="12808" width="9.140625" style="22"/>
    <col min="12809" max="12809" width="8.7109375" style="22" customWidth="1"/>
    <col min="12810" max="12810" width="6.28515625" style="22" customWidth="1"/>
    <col min="12811" max="12811" width="6.140625" style="22" customWidth="1"/>
    <col min="12812" max="12812" width="7.42578125" style="22" customWidth="1"/>
    <col min="12813" max="12813" width="11.28515625" style="22" customWidth="1"/>
    <col min="12814" max="12814" width="8.140625" style="22" customWidth="1"/>
    <col min="12815" max="12815" width="6.28515625" style="22" customWidth="1"/>
    <col min="12816" max="12816" width="5.140625" style="22" customWidth="1"/>
    <col min="12817" max="12817" width="5.85546875" style="22" customWidth="1"/>
    <col min="12818" max="12818" width="5.42578125" style="22" customWidth="1"/>
    <col min="12819" max="12821" width="8.140625" style="22" customWidth="1"/>
    <col min="12822" max="12822" width="7.140625" style="22" customWidth="1"/>
    <col min="12823" max="13056" width="9.140625" style="22"/>
    <col min="13057" max="13057" width="4.85546875" style="22" customWidth="1"/>
    <col min="13058" max="13058" width="16.85546875" style="22" bestFit="1" customWidth="1"/>
    <col min="13059" max="13059" width="9.7109375" style="22" customWidth="1"/>
    <col min="13060" max="13060" width="10.42578125" style="22" customWidth="1"/>
    <col min="13061" max="13061" width="13.42578125" style="22" customWidth="1"/>
    <col min="13062" max="13062" width="12.85546875" style="22" customWidth="1"/>
    <col min="13063" max="13063" width="10.42578125" style="22" customWidth="1"/>
    <col min="13064" max="13064" width="9.140625" style="22"/>
    <col min="13065" max="13065" width="8.7109375" style="22" customWidth="1"/>
    <col min="13066" max="13066" width="6.28515625" style="22" customWidth="1"/>
    <col min="13067" max="13067" width="6.140625" style="22" customWidth="1"/>
    <col min="13068" max="13068" width="7.42578125" style="22" customWidth="1"/>
    <col min="13069" max="13069" width="11.28515625" style="22" customWidth="1"/>
    <col min="13070" max="13070" width="8.140625" style="22" customWidth="1"/>
    <col min="13071" max="13071" width="6.28515625" style="22" customWidth="1"/>
    <col min="13072" max="13072" width="5.140625" style="22" customWidth="1"/>
    <col min="13073" max="13073" width="5.85546875" style="22" customWidth="1"/>
    <col min="13074" max="13074" width="5.42578125" style="22" customWidth="1"/>
    <col min="13075" max="13077" width="8.140625" style="22" customWidth="1"/>
    <col min="13078" max="13078" width="7.140625" style="22" customWidth="1"/>
    <col min="13079" max="13312" width="9.140625" style="22"/>
    <col min="13313" max="13313" width="4.85546875" style="22" customWidth="1"/>
    <col min="13314" max="13314" width="16.85546875" style="22" bestFit="1" customWidth="1"/>
    <col min="13315" max="13315" width="9.7109375" style="22" customWidth="1"/>
    <col min="13316" max="13316" width="10.42578125" style="22" customWidth="1"/>
    <col min="13317" max="13317" width="13.42578125" style="22" customWidth="1"/>
    <col min="13318" max="13318" width="12.85546875" style="22" customWidth="1"/>
    <col min="13319" max="13319" width="10.42578125" style="22" customWidth="1"/>
    <col min="13320" max="13320" width="9.140625" style="22"/>
    <col min="13321" max="13321" width="8.7109375" style="22" customWidth="1"/>
    <col min="13322" max="13322" width="6.28515625" style="22" customWidth="1"/>
    <col min="13323" max="13323" width="6.140625" style="22" customWidth="1"/>
    <col min="13324" max="13324" width="7.42578125" style="22" customWidth="1"/>
    <col min="13325" max="13325" width="11.28515625" style="22" customWidth="1"/>
    <col min="13326" max="13326" width="8.140625" style="22" customWidth="1"/>
    <col min="13327" max="13327" width="6.28515625" style="22" customWidth="1"/>
    <col min="13328" max="13328" width="5.140625" style="22" customWidth="1"/>
    <col min="13329" max="13329" width="5.85546875" style="22" customWidth="1"/>
    <col min="13330" max="13330" width="5.42578125" style="22" customWidth="1"/>
    <col min="13331" max="13333" width="8.140625" style="22" customWidth="1"/>
    <col min="13334" max="13334" width="7.140625" style="22" customWidth="1"/>
    <col min="13335" max="13568" width="9.140625" style="22"/>
    <col min="13569" max="13569" width="4.85546875" style="22" customWidth="1"/>
    <col min="13570" max="13570" width="16.85546875" style="22" bestFit="1" customWidth="1"/>
    <col min="13571" max="13571" width="9.7109375" style="22" customWidth="1"/>
    <col min="13572" max="13572" width="10.42578125" style="22" customWidth="1"/>
    <col min="13573" max="13573" width="13.42578125" style="22" customWidth="1"/>
    <col min="13574" max="13574" width="12.85546875" style="22" customWidth="1"/>
    <col min="13575" max="13575" width="10.42578125" style="22" customWidth="1"/>
    <col min="13576" max="13576" width="9.140625" style="22"/>
    <col min="13577" max="13577" width="8.7109375" style="22" customWidth="1"/>
    <col min="13578" max="13578" width="6.28515625" style="22" customWidth="1"/>
    <col min="13579" max="13579" width="6.140625" style="22" customWidth="1"/>
    <col min="13580" max="13580" width="7.42578125" style="22" customWidth="1"/>
    <col min="13581" max="13581" width="11.28515625" style="22" customWidth="1"/>
    <col min="13582" max="13582" width="8.140625" style="22" customWidth="1"/>
    <col min="13583" max="13583" width="6.28515625" style="22" customWidth="1"/>
    <col min="13584" max="13584" width="5.140625" style="22" customWidth="1"/>
    <col min="13585" max="13585" width="5.85546875" style="22" customWidth="1"/>
    <col min="13586" max="13586" width="5.42578125" style="22" customWidth="1"/>
    <col min="13587" max="13589" width="8.140625" style="22" customWidth="1"/>
    <col min="13590" max="13590" width="7.140625" style="22" customWidth="1"/>
    <col min="13591" max="13824" width="9.140625" style="22"/>
    <col min="13825" max="13825" width="4.85546875" style="22" customWidth="1"/>
    <col min="13826" max="13826" width="16.85546875" style="22" bestFit="1" customWidth="1"/>
    <col min="13827" max="13827" width="9.7109375" style="22" customWidth="1"/>
    <col min="13828" max="13828" width="10.42578125" style="22" customWidth="1"/>
    <col min="13829" max="13829" width="13.42578125" style="22" customWidth="1"/>
    <col min="13830" max="13830" width="12.85546875" style="22" customWidth="1"/>
    <col min="13831" max="13831" width="10.42578125" style="22" customWidth="1"/>
    <col min="13832" max="13832" width="9.140625" style="22"/>
    <col min="13833" max="13833" width="8.7109375" style="22" customWidth="1"/>
    <col min="13834" max="13834" width="6.28515625" style="22" customWidth="1"/>
    <col min="13835" max="13835" width="6.140625" style="22" customWidth="1"/>
    <col min="13836" max="13836" width="7.42578125" style="22" customWidth="1"/>
    <col min="13837" max="13837" width="11.28515625" style="22" customWidth="1"/>
    <col min="13838" max="13838" width="8.140625" style="22" customWidth="1"/>
    <col min="13839" max="13839" width="6.28515625" style="22" customWidth="1"/>
    <col min="13840" max="13840" width="5.140625" style="22" customWidth="1"/>
    <col min="13841" max="13841" width="5.85546875" style="22" customWidth="1"/>
    <col min="13842" max="13842" width="5.42578125" style="22" customWidth="1"/>
    <col min="13843" max="13845" width="8.140625" style="22" customWidth="1"/>
    <col min="13846" max="13846" width="7.140625" style="22" customWidth="1"/>
    <col min="13847" max="14080" width="9.140625" style="22"/>
    <col min="14081" max="14081" width="4.85546875" style="22" customWidth="1"/>
    <col min="14082" max="14082" width="16.85546875" style="22" bestFit="1" customWidth="1"/>
    <col min="14083" max="14083" width="9.7109375" style="22" customWidth="1"/>
    <col min="14084" max="14084" width="10.42578125" style="22" customWidth="1"/>
    <col min="14085" max="14085" width="13.42578125" style="22" customWidth="1"/>
    <col min="14086" max="14086" width="12.85546875" style="22" customWidth="1"/>
    <col min="14087" max="14087" width="10.42578125" style="22" customWidth="1"/>
    <col min="14088" max="14088" width="9.140625" style="22"/>
    <col min="14089" max="14089" width="8.7109375" style="22" customWidth="1"/>
    <col min="14090" max="14090" width="6.28515625" style="22" customWidth="1"/>
    <col min="14091" max="14091" width="6.140625" style="22" customWidth="1"/>
    <col min="14092" max="14092" width="7.42578125" style="22" customWidth="1"/>
    <col min="14093" max="14093" width="11.28515625" style="22" customWidth="1"/>
    <col min="14094" max="14094" width="8.140625" style="22" customWidth="1"/>
    <col min="14095" max="14095" width="6.28515625" style="22" customWidth="1"/>
    <col min="14096" max="14096" width="5.140625" style="22" customWidth="1"/>
    <col min="14097" max="14097" width="5.85546875" style="22" customWidth="1"/>
    <col min="14098" max="14098" width="5.42578125" style="22" customWidth="1"/>
    <col min="14099" max="14101" width="8.140625" style="22" customWidth="1"/>
    <col min="14102" max="14102" width="7.140625" style="22" customWidth="1"/>
    <col min="14103" max="14336" width="9.140625" style="22"/>
    <col min="14337" max="14337" width="4.85546875" style="22" customWidth="1"/>
    <col min="14338" max="14338" width="16.85546875" style="22" bestFit="1" customWidth="1"/>
    <col min="14339" max="14339" width="9.7109375" style="22" customWidth="1"/>
    <col min="14340" max="14340" width="10.42578125" style="22" customWidth="1"/>
    <col min="14341" max="14341" width="13.42578125" style="22" customWidth="1"/>
    <col min="14342" max="14342" width="12.85546875" style="22" customWidth="1"/>
    <col min="14343" max="14343" width="10.42578125" style="22" customWidth="1"/>
    <col min="14344" max="14344" width="9.140625" style="22"/>
    <col min="14345" max="14345" width="8.7109375" style="22" customWidth="1"/>
    <col min="14346" max="14346" width="6.28515625" style="22" customWidth="1"/>
    <col min="14347" max="14347" width="6.140625" style="22" customWidth="1"/>
    <col min="14348" max="14348" width="7.42578125" style="22" customWidth="1"/>
    <col min="14349" max="14349" width="11.28515625" style="22" customWidth="1"/>
    <col min="14350" max="14350" width="8.140625" style="22" customWidth="1"/>
    <col min="14351" max="14351" width="6.28515625" style="22" customWidth="1"/>
    <col min="14352" max="14352" width="5.140625" style="22" customWidth="1"/>
    <col min="14353" max="14353" width="5.85546875" style="22" customWidth="1"/>
    <col min="14354" max="14354" width="5.42578125" style="22" customWidth="1"/>
    <col min="14355" max="14357" width="8.140625" style="22" customWidth="1"/>
    <col min="14358" max="14358" width="7.140625" style="22" customWidth="1"/>
    <col min="14359" max="14592" width="9.140625" style="22"/>
    <col min="14593" max="14593" width="4.85546875" style="22" customWidth="1"/>
    <col min="14594" max="14594" width="16.85546875" style="22" bestFit="1" customWidth="1"/>
    <col min="14595" max="14595" width="9.7109375" style="22" customWidth="1"/>
    <col min="14596" max="14596" width="10.42578125" style="22" customWidth="1"/>
    <col min="14597" max="14597" width="13.42578125" style="22" customWidth="1"/>
    <col min="14598" max="14598" width="12.85546875" style="22" customWidth="1"/>
    <col min="14599" max="14599" width="10.42578125" style="22" customWidth="1"/>
    <col min="14600" max="14600" width="9.140625" style="22"/>
    <col min="14601" max="14601" width="8.7109375" style="22" customWidth="1"/>
    <col min="14602" max="14602" width="6.28515625" style="22" customWidth="1"/>
    <col min="14603" max="14603" width="6.140625" style="22" customWidth="1"/>
    <col min="14604" max="14604" width="7.42578125" style="22" customWidth="1"/>
    <col min="14605" max="14605" width="11.28515625" style="22" customWidth="1"/>
    <col min="14606" max="14606" width="8.140625" style="22" customWidth="1"/>
    <col min="14607" max="14607" width="6.28515625" style="22" customWidth="1"/>
    <col min="14608" max="14608" width="5.140625" style="22" customWidth="1"/>
    <col min="14609" max="14609" width="5.85546875" style="22" customWidth="1"/>
    <col min="14610" max="14610" width="5.42578125" style="22" customWidth="1"/>
    <col min="14611" max="14613" width="8.140625" style="22" customWidth="1"/>
    <col min="14614" max="14614" width="7.140625" style="22" customWidth="1"/>
    <col min="14615" max="14848" width="9.140625" style="22"/>
    <col min="14849" max="14849" width="4.85546875" style="22" customWidth="1"/>
    <col min="14850" max="14850" width="16.85546875" style="22" bestFit="1" customWidth="1"/>
    <col min="14851" max="14851" width="9.7109375" style="22" customWidth="1"/>
    <col min="14852" max="14852" width="10.42578125" style="22" customWidth="1"/>
    <col min="14853" max="14853" width="13.42578125" style="22" customWidth="1"/>
    <col min="14854" max="14854" width="12.85546875" style="22" customWidth="1"/>
    <col min="14855" max="14855" width="10.42578125" style="22" customWidth="1"/>
    <col min="14856" max="14856" width="9.140625" style="22"/>
    <col min="14857" max="14857" width="8.7109375" style="22" customWidth="1"/>
    <col min="14858" max="14858" width="6.28515625" style="22" customWidth="1"/>
    <col min="14859" max="14859" width="6.140625" style="22" customWidth="1"/>
    <col min="14860" max="14860" width="7.42578125" style="22" customWidth="1"/>
    <col min="14861" max="14861" width="11.28515625" style="22" customWidth="1"/>
    <col min="14862" max="14862" width="8.140625" style="22" customWidth="1"/>
    <col min="14863" max="14863" width="6.28515625" style="22" customWidth="1"/>
    <col min="14864" max="14864" width="5.140625" style="22" customWidth="1"/>
    <col min="14865" max="14865" width="5.85546875" style="22" customWidth="1"/>
    <col min="14866" max="14866" width="5.42578125" style="22" customWidth="1"/>
    <col min="14867" max="14869" width="8.140625" style="22" customWidth="1"/>
    <col min="14870" max="14870" width="7.140625" style="22" customWidth="1"/>
    <col min="14871" max="15104" width="9.140625" style="22"/>
    <col min="15105" max="15105" width="4.85546875" style="22" customWidth="1"/>
    <col min="15106" max="15106" width="16.85546875" style="22" bestFit="1" customWidth="1"/>
    <col min="15107" max="15107" width="9.7109375" style="22" customWidth="1"/>
    <col min="15108" max="15108" width="10.42578125" style="22" customWidth="1"/>
    <col min="15109" max="15109" width="13.42578125" style="22" customWidth="1"/>
    <col min="15110" max="15110" width="12.85546875" style="22" customWidth="1"/>
    <col min="15111" max="15111" width="10.42578125" style="22" customWidth="1"/>
    <col min="15112" max="15112" width="9.140625" style="22"/>
    <col min="15113" max="15113" width="8.7109375" style="22" customWidth="1"/>
    <col min="15114" max="15114" width="6.28515625" style="22" customWidth="1"/>
    <col min="15115" max="15115" width="6.140625" style="22" customWidth="1"/>
    <col min="15116" max="15116" width="7.42578125" style="22" customWidth="1"/>
    <col min="15117" max="15117" width="11.28515625" style="22" customWidth="1"/>
    <col min="15118" max="15118" width="8.140625" style="22" customWidth="1"/>
    <col min="15119" max="15119" width="6.28515625" style="22" customWidth="1"/>
    <col min="15120" max="15120" width="5.140625" style="22" customWidth="1"/>
    <col min="15121" max="15121" width="5.85546875" style="22" customWidth="1"/>
    <col min="15122" max="15122" width="5.42578125" style="22" customWidth="1"/>
    <col min="15123" max="15125" width="8.140625" style="22" customWidth="1"/>
    <col min="15126" max="15126" width="7.140625" style="22" customWidth="1"/>
    <col min="15127" max="15360" width="9.140625" style="22"/>
    <col min="15361" max="15361" width="4.85546875" style="22" customWidth="1"/>
    <col min="15362" max="15362" width="16.85546875" style="22" bestFit="1" customWidth="1"/>
    <col min="15363" max="15363" width="9.7109375" style="22" customWidth="1"/>
    <col min="15364" max="15364" width="10.42578125" style="22" customWidth="1"/>
    <col min="15365" max="15365" width="13.42578125" style="22" customWidth="1"/>
    <col min="15366" max="15366" width="12.85546875" style="22" customWidth="1"/>
    <col min="15367" max="15367" width="10.42578125" style="22" customWidth="1"/>
    <col min="15368" max="15368" width="9.140625" style="22"/>
    <col min="15369" max="15369" width="8.7109375" style="22" customWidth="1"/>
    <col min="15370" max="15370" width="6.28515625" style="22" customWidth="1"/>
    <col min="15371" max="15371" width="6.140625" style="22" customWidth="1"/>
    <col min="15372" max="15372" width="7.42578125" style="22" customWidth="1"/>
    <col min="15373" max="15373" width="11.28515625" style="22" customWidth="1"/>
    <col min="15374" max="15374" width="8.140625" style="22" customWidth="1"/>
    <col min="15375" max="15375" width="6.28515625" style="22" customWidth="1"/>
    <col min="15376" max="15376" width="5.140625" style="22" customWidth="1"/>
    <col min="15377" max="15377" width="5.85546875" style="22" customWidth="1"/>
    <col min="15378" max="15378" width="5.42578125" style="22" customWidth="1"/>
    <col min="15379" max="15381" width="8.140625" style="22" customWidth="1"/>
    <col min="15382" max="15382" width="7.140625" style="22" customWidth="1"/>
    <col min="15383" max="15616" width="9.140625" style="22"/>
    <col min="15617" max="15617" width="4.85546875" style="22" customWidth="1"/>
    <col min="15618" max="15618" width="16.85546875" style="22" bestFit="1" customWidth="1"/>
    <col min="15619" max="15619" width="9.7109375" style="22" customWidth="1"/>
    <col min="15620" max="15620" width="10.42578125" style="22" customWidth="1"/>
    <col min="15621" max="15621" width="13.42578125" style="22" customWidth="1"/>
    <col min="15622" max="15622" width="12.85546875" style="22" customWidth="1"/>
    <col min="15623" max="15623" width="10.42578125" style="22" customWidth="1"/>
    <col min="15624" max="15624" width="9.140625" style="22"/>
    <col min="15625" max="15625" width="8.7109375" style="22" customWidth="1"/>
    <col min="15626" max="15626" width="6.28515625" style="22" customWidth="1"/>
    <col min="15627" max="15627" width="6.140625" style="22" customWidth="1"/>
    <col min="15628" max="15628" width="7.42578125" style="22" customWidth="1"/>
    <col min="15629" max="15629" width="11.28515625" style="22" customWidth="1"/>
    <col min="15630" max="15630" width="8.140625" style="22" customWidth="1"/>
    <col min="15631" max="15631" width="6.28515625" style="22" customWidth="1"/>
    <col min="15632" max="15632" width="5.140625" style="22" customWidth="1"/>
    <col min="15633" max="15633" width="5.85546875" style="22" customWidth="1"/>
    <col min="15634" max="15634" width="5.42578125" style="22" customWidth="1"/>
    <col min="15635" max="15637" width="8.140625" style="22" customWidth="1"/>
    <col min="15638" max="15638" width="7.140625" style="22" customWidth="1"/>
    <col min="15639" max="15872" width="9.140625" style="22"/>
    <col min="15873" max="15873" width="4.85546875" style="22" customWidth="1"/>
    <col min="15874" max="15874" width="16.85546875" style="22" bestFit="1" customWidth="1"/>
    <col min="15875" max="15875" width="9.7109375" style="22" customWidth="1"/>
    <col min="15876" max="15876" width="10.42578125" style="22" customWidth="1"/>
    <col min="15877" max="15877" width="13.42578125" style="22" customWidth="1"/>
    <col min="15878" max="15878" width="12.85546875" style="22" customWidth="1"/>
    <col min="15879" max="15879" width="10.42578125" style="22" customWidth="1"/>
    <col min="15880" max="15880" width="9.140625" style="22"/>
    <col min="15881" max="15881" width="8.7109375" style="22" customWidth="1"/>
    <col min="15882" max="15882" width="6.28515625" style="22" customWidth="1"/>
    <col min="15883" max="15883" width="6.140625" style="22" customWidth="1"/>
    <col min="15884" max="15884" width="7.42578125" style="22" customWidth="1"/>
    <col min="15885" max="15885" width="11.28515625" style="22" customWidth="1"/>
    <col min="15886" max="15886" width="8.140625" style="22" customWidth="1"/>
    <col min="15887" max="15887" width="6.28515625" style="22" customWidth="1"/>
    <col min="15888" max="15888" width="5.140625" style="22" customWidth="1"/>
    <col min="15889" max="15889" width="5.85546875" style="22" customWidth="1"/>
    <col min="15890" max="15890" width="5.42578125" style="22" customWidth="1"/>
    <col min="15891" max="15893" width="8.140625" style="22" customWidth="1"/>
    <col min="15894" max="15894" width="7.140625" style="22" customWidth="1"/>
    <col min="15895" max="16128" width="9.140625" style="22"/>
    <col min="16129" max="16129" width="4.85546875" style="22" customWidth="1"/>
    <col min="16130" max="16130" width="16.85546875" style="22" bestFit="1" customWidth="1"/>
    <col min="16131" max="16131" width="9.7109375" style="22" customWidth="1"/>
    <col min="16132" max="16132" width="10.42578125" style="22" customWidth="1"/>
    <col min="16133" max="16133" width="13.42578125" style="22" customWidth="1"/>
    <col min="16134" max="16134" width="12.85546875" style="22" customWidth="1"/>
    <col min="16135" max="16135" width="10.42578125" style="22" customWidth="1"/>
    <col min="16136" max="16136" width="9.140625" style="22"/>
    <col min="16137" max="16137" width="8.7109375" style="22" customWidth="1"/>
    <col min="16138" max="16138" width="6.28515625" style="22" customWidth="1"/>
    <col min="16139" max="16139" width="6.140625" style="22" customWidth="1"/>
    <col min="16140" max="16140" width="7.42578125" style="22" customWidth="1"/>
    <col min="16141" max="16141" width="11.28515625" style="22" customWidth="1"/>
    <col min="16142" max="16142" width="8.140625" style="22" customWidth="1"/>
    <col min="16143" max="16143" width="6.28515625" style="22" customWidth="1"/>
    <col min="16144" max="16144" width="5.140625" style="22" customWidth="1"/>
    <col min="16145" max="16145" width="5.85546875" style="22" customWidth="1"/>
    <col min="16146" max="16146" width="5.42578125" style="22" customWidth="1"/>
    <col min="16147" max="16149" width="8.140625" style="22" customWidth="1"/>
    <col min="16150" max="16150" width="7.140625" style="22" customWidth="1"/>
    <col min="16151" max="16384" width="9.140625" style="22"/>
  </cols>
  <sheetData>
    <row r="1" spans="1:22" s="10" customFormat="1" ht="15.75">
      <c r="A1" s="328" t="s">
        <v>1165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1:22" s="10" customFormat="1" ht="33" customHeight="1">
      <c r="A2" s="329" t="s">
        <v>1167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</row>
    <row r="3" spans="1:22" s="10" customFormat="1" ht="21" customHeight="1">
      <c r="A3" s="327" t="s">
        <v>1128</v>
      </c>
      <c r="B3" s="327" t="s">
        <v>84</v>
      </c>
      <c r="C3" s="327" t="s">
        <v>85</v>
      </c>
      <c r="D3" s="327"/>
      <c r="E3" s="327" t="s">
        <v>86</v>
      </c>
      <c r="F3" s="327" t="s">
        <v>87</v>
      </c>
      <c r="G3" s="327" t="s">
        <v>88</v>
      </c>
      <c r="H3" s="327" t="s">
        <v>89</v>
      </c>
      <c r="I3" s="327" t="s">
        <v>90</v>
      </c>
      <c r="J3" s="327" t="s">
        <v>91</v>
      </c>
      <c r="K3" s="327"/>
      <c r="L3" s="327"/>
      <c r="M3" s="327"/>
      <c r="N3" s="327"/>
      <c r="O3" s="327"/>
      <c r="P3" s="327"/>
      <c r="Q3" s="327"/>
      <c r="R3" s="327"/>
      <c r="S3" s="327" t="s">
        <v>92</v>
      </c>
      <c r="T3" s="327" t="s">
        <v>93</v>
      </c>
      <c r="U3" s="327" t="s">
        <v>94</v>
      </c>
      <c r="V3" s="327" t="s">
        <v>7</v>
      </c>
    </row>
    <row r="4" spans="1:22" s="11" customFormat="1" ht="19.5" customHeight="1">
      <c r="A4" s="327"/>
      <c r="B4" s="327"/>
      <c r="C4" s="327"/>
      <c r="D4" s="327"/>
      <c r="E4" s="327"/>
      <c r="F4" s="327"/>
      <c r="G4" s="327"/>
      <c r="H4" s="327"/>
      <c r="I4" s="327"/>
      <c r="J4" s="327" t="s">
        <v>95</v>
      </c>
      <c r="K4" s="327"/>
      <c r="L4" s="327"/>
      <c r="M4" s="327"/>
      <c r="N4" s="327" t="s">
        <v>96</v>
      </c>
      <c r="O4" s="327" t="s">
        <v>97</v>
      </c>
      <c r="P4" s="327" t="s">
        <v>98</v>
      </c>
      <c r="Q4" s="327"/>
      <c r="R4" s="327" t="s">
        <v>36</v>
      </c>
      <c r="S4" s="327"/>
      <c r="T4" s="327"/>
      <c r="U4" s="327"/>
      <c r="V4" s="327"/>
    </row>
    <row r="5" spans="1:22" s="11" customFormat="1" ht="74.25" customHeight="1">
      <c r="A5" s="327"/>
      <c r="B5" s="327"/>
      <c r="C5" s="47" t="s">
        <v>99</v>
      </c>
      <c r="D5" s="47" t="s">
        <v>100</v>
      </c>
      <c r="E5" s="327"/>
      <c r="F5" s="327"/>
      <c r="G5" s="327"/>
      <c r="H5" s="327"/>
      <c r="I5" s="327"/>
      <c r="J5" s="47" t="s">
        <v>101</v>
      </c>
      <c r="K5" s="47" t="s">
        <v>102</v>
      </c>
      <c r="L5" s="47" t="s">
        <v>103</v>
      </c>
      <c r="M5" s="47" t="s">
        <v>104</v>
      </c>
      <c r="N5" s="327"/>
      <c r="O5" s="327"/>
      <c r="P5" s="47" t="s">
        <v>105</v>
      </c>
      <c r="Q5" s="47" t="s">
        <v>106</v>
      </c>
      <c r="R5" s="327"/>
      <c r="S5" s="327"/>
      <c r="T5" s="327"/>
      <c r="U5" s="327"/>
      <c r="V5" s="327"/>
    </row>
    <row r="6" spans="1:22" s="11" customFormat="1" ht="17.25" customHeight="1">
      <c r="A6" s="47" t="s">
        <v>29</v>
      </c>
      <c r="B6" s="320" t="s">
        <v>498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2"/>
    </row>
    <row r="7" spans="1:22" s="12" customFormat="1" ht="18" customHeight="1">
      <c r="A7" s="47" t="s">
        <v>8</v>
      </c>
      <c r="B7" s="323" t="s">
        <v>10</v>
      </c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</row>
    <row r="8" spans="1:22" s="12" customFormat="1" ht="63.75">
      <c r="A8" s="48">
        <v>1</v>
      </c>
      <c r="B8" s="88" t="s">
        <v>635</v>
      </c>
      <c r="C8" s="45" t="s">
        <v>636</v>
      </c>
      <c r="D8" s="48"/>
      <c r="E8" s="51" t="s">
        <v>637</v>
      </c>
      <c r="F8" s="88" t="s">
        <v>1158</v>
      </c>
      <c r="G8" s="45" t="s">
        <v>1144</v>
      </c>
      <c r="H8" s="45" t="s">
        <v>1145</v>
      </c>
      <c r="I8" s="53" t="s">
        <v>1146</v>
      </c>
      <c r="J8" s="48" t="s">
        <v>132</v>
      </c>
      <c r="K8" s="44" t="s">
        <v>48</v>
      </c>
      <c r="L8" s="89" t="s">
        <v>1147</v>
      </c>
      <c r="M8" s="89" t="s">
        <v>638</v>
      </c>
      <c r="N8" s="48" t="s">
        <v>107</v>
      </c>
      <c r="O8" s="48" t="s">
        <v>108</v>
      </c>
      <c r="P8" s="48"/>
      <c r="Q8" s="48" t="s">
        <v>80</v>
      </c>
      <c r="R8" s="48"/>
      <c r="S8" s="53" t="s">
        <v>30</v>
      </c>
      <c r="T8" s="53" t="s">
        <v>109</v>
      </c>
      <c r="U8" s="53" t="s">
        <v>110</v>
      </c>
      <c r="V8" s="53"/>
    </row>
    <row r="9" spans="1:22" s="12" customFormat="1" ht="81.75" customHeight="1">
      <c r="A9" s="48" t="s">
        <v>639</v>
      </c>
      <c r="B9" s="157" t="s">
        <v>1168</v>
      </c>
      <c r="C9" s="158" t="s">
        <v>1169</v>
      </c>
      <c r="D9" s="55"/>
      <c r="E9" s="89" t="s">
        <v>133</v>
      </c>
      <c r="F9" s="89" t="s">
        <v>1170</v>
      </c>
      <c r="G9" s="159" t="s">
        <v>1171</v>
      </c>
      <c r="H9" s="160" t="s">
        <v>667</v>
      </c>
      <c r="I9" s="161" t="s">
        <v>1172</v>
      </c>
      <c r="J9" s="48" t="s">
        <v>132</v>
      </c>
      <c r="K9" s="44" t="s">
        <v>48</v>
      </c>
      <c r="L9" s="78" t="s">
        <v>1173</v>
      </c>
      <c r="M9" s="12" t="s">
        <v>1174</v>
      </c>
      <c r="N9" s="78" t="s">
        <v>107</v>
      </c>
      <c r="O9" s="162" t="s">
        <v>112</v>
      </c>
      <c r="P9" s="162" t="s">
        <v>80</v>
      </c>
      <c r="Q9" s="163"/>
      <c r="R9" s="163" t="s">
        <v>50</v>
      </c>
      <c r="S9" s="53" t="s">
        <v>31</v>
      </c>
      <c r="T9" s="53" t="s">
        <v>109</v>
      </c>
      <c r="U9" s="53" t="s">
        <v>110</v>
      </c>
      <c r="V9" s="164" t="s">
        <v>1175</v>
      </c>
    </row>
    <row r="10" spans="1:22" s="12" customFormat="1" ht="89.25">
      <c r="A10" s="48" t="s">
        <v>641</v>
      </c>
      <c r="B10" s="90" t="s">
        <v>138</v>
      </c>
      <c r="C10" s="51"/>
      <c r="D10" s="92" t="s">
        <v>139</v>
      </c>
      <c r="E10" s="51" t="s">
        <v>140</v>
      </c>
      <c r="F10" s="91" t="s">
        <v>640</v>
      </c>
      <c r="G10" s="44" t="s">
        <v>56</v>
      </c>
      <c r="H10" s="45" t="s">
        <v>667</v>
      </c>
      <c r="I10" s="48" t="s">
        <v>141</v>
      </c>
      <c r="J10" s="48" t="s">
        <v>1149</v>
      </c>
      <c r="K10" s="48" t="s">
        <v>995</v>
      </c>
      <c r="L10" s="48" t="s">
        <v>1176</v>
      </c>
      <c r="M10" s="90" t="s">
        <v>1177</v>
      </c>
      <c r="N10" s="48" t="s">
        <v>107</v>
      </c>
      <c r="O10" s="44" t="s">
        <v>108</v>
      </c>
      <c r="P10" s="44" t="s">
        <v>1178</v>
      </c>
      <c r="Q10" s="44"/>
      <c r="R10" s="44" t="s">
        <v>80</v>
      </c>
      <c r="S10" s="44" t="s">
        <v>30</v>
      </c>
      <c r="T10" s="53" t="s">
        <v>109</v>
      </c>
      <c r="U10" s="53" t="s">
        <v>110</v>
      </c>
      <c r="V10" s="44"/>
    </row>
    <row r="11" spans="1:22" s="12" customFormat="1" ht="76.5">
      <c r="A11" s="48" t="s">
        <v>648</v>
      </c>
      <c r="B11" s="90" t="s">
        <v>642</v>
      </c>
      <c r="C11" s="92" t="s">
        <v>643</v>
      </c>
      <c r="D11" s="51"/>
      <c r="E11" s="78" t="s">
        <v>644</v>
      </c>
      <c r="F11" s="91" t="s">
        <v>640</v>
      </c>
      <c r="G11" s="55" t="s">
        <v>645</v>
      </c>
      <c r="H11" s="93" t="s">
        <v>667</v>
      </c>
      <c r="I11" s="55" t="s">
        <v>646</v>
      </c>
      <c r="J11" s="78" t="s">
        <v>1149</v>
      </c>
      <c r="K11" s="78" t="s">
        <v>48</v>
      </c>
      <c r="L11" s="78" t="s">
        <v>427</v>
      </c>
      <c r="M11" s="78" t="s">
        <v>1179</v>
      </c>
      <c r="N11" s="78" t="s">
        <v>107</v>
      </c>
      <c r="O11" s="78" t="s">
        <v>108</v>
      </c>
      <c r="P11" s="78" t="s">
        <v>64</v>
      </c>
      <c r="Q11" s="78"/>
      <c r="R11" s="78" t="s">
        <v>647</v>
      </c>
      <c r="S11" s="93" t="s">
        <v>31</v>
      </c>
      <c r="T11" s="53" t="s">
        <v>109</v>
      </c>
      <c r="U11" s="53" t="s">
        <v>110</v>
      </c>
      <c r="V11" s="44"/>
    </row>
    <row r="12" spans="1:22" s="12" customFormat="1" ht="127.5">
      <c r="A12" s="48" t="s">
        <v>147</v>
      </c>
      <c r="B12" s="90" t="s">
        <v>649</v>
      </c>
      <c r="C12" s="48"/>
      <c r="D12" s="92" t="s">
        <v>143</v>
      </c>
      <c r="E12" s="51" t="s">
        <v>144</v>
      </c>
      <c r="F12" s="91" t="s">
        <v>640</v>
      </c>
      <c r="G12" s="45" t="s">
        <v>32</v>
      </c>
      <c r="H12" s="45" t="s">
        <v>667</v>
      </c>
      <c r="I12" s="53" t="s">
        <v>145</v>
      </c>
      <c r="J12" s="48" t="s">
        <v>1149</v>
      </c>
      <c r="K12" s="48" t="s">
        <v>48</v>
      </c>
      <c r="L12" s="48" t="s">
        <v>1180</v>
      </c>
      <c r="M12" s="94" t="s">
        <v>1181</v>
      </c>
      <c r="N12" s="48" t="s">
        <v>107</v>
      </c>
      <c r="O12" s="44" t="s">
        <v>108</v>
      </c>
      <c r="P12" s="44" t="s">
        <v>41</v>
      </c>
      <c r="Q12" s="44"/>
      <c r="R12" s="44" t="s">
        <v>50</v>
      </c>
      <c r="S12" s="44" t="s">
        <v>30</v>
      </c>
      <c r="T12" s="53" t="s">
        <v>109</v>
      </c>
      <c r="U12" s="53" t="s">
        <v>110</v>
      </c>
      <c r="V12" s="44"/>
    </row>
    <row r="13" spans="1:22" s="12" customFormat="1" ht="18" customHeight="1">
      <c r="A13" s="47" t="s">
        <v>13</v>
      </c>
      <c r="B13" s="323" t="s">
        <v>11</v>
      </c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3"/>
    </row>
    <row r="14" spans="1:22" s="12" customFormat="1" ht="102">
      <c r="A14" s="48" t="s">
        <v>792</v>
      </c>
      <c r="B14" s="95" t="s">
        <v>148</v>
      </c>
      <c r="C14" s="92" t="s">
        <v>149</v>
      </c>
      <c r="D14" s="51"/>
      <c r="E14" s="60" t="s">
        <v>150</v>
      </c>
      <c r="F14" s="64" t="s">
        <v>151</v>
      </c>
      <c r="G14" s="44" t="s">
        <v>42</v>
      </c>
      <c r="H14" s="45" t="s">
        <v>667</v>
      </c>
      <c r="I14" s="48" t="s">
        <v>130</v>
      </c>
      <c r="J14" s="61" t="s">
        <v>41</v>
      </c>
      <c r="K14" s="61" t="s">
        <v>48</v>
      </c>
      <c r="L14" s="61" t="s">
        <v>1182</v>
      </c>
      <c r="M14" s="60" t="s">
        <v>1183</v>
      </c>
      <c r="N14" s="61" t="s">
        <v>107</v>
      </c>
      <c r="O14" s="61" t="s">
        <v>112</v>
      </c>
      <c r="P14" s="116" t="s">
        <v>50</v>
      </c>
      <c r="Q14" s="116"/>
      <c r="R14" s="44" t="s">
        <v>80</v>
      </c>
      <c r="S14" s="45" t="s">
        <v>31</v>
      </c>
      <c r="T14" s="53" t="s">
        <v>109</v>
      </c>
      <c r="U14" s="53" t="s">
        <v>110</v>
      </c>
      <c r="V14" s="44"/>
    </row>
    <row r="15" spans="1:22" s="12" customFormat="1" ht="127.5">
      <c r="A15" s="48" t="s">
        <v>156</v>
      </c>
      <c r="B15" s="90" t="s">
        <v>153</v>
      </c>
      <c r="C15" s="53" t="s">
        <v>154</v>
      </c>
      <c r="D15" s="51"/>
      <c r="E15" s="51" t="s">
        <v>134</v>
      </c>
      <c r="F15" s="77" t="s">
        <v>62</v>
      </c>
      <c r="G15" s="44" t="s">
        <v>47</v>
      </c>
      <c r="H15" s="45" t="s">
        <v>667</v>
      </c>
      <c r="I15" s="45" t="s">
        <v>155</v>
      </c>
      <c r="J15" s="48" t="s">
        <v>142</v>
      </c>
      <c r="K15" s="48" t="s">
        <v>48</v>
      </c>
      <c r="L15" s="48" t="s">
        <v>1184</v>
      </c>
      <c r="M15" s="77" t="s">
        <v>1185</v>
      </c>
      <c r="N15" s="44" t="s">
        <v>52</v>
      </c>
      <c r="O15" s="44" t="s">
        <v>112</v>
      </c>
      <c r="P15" s="44" t="s">
        <v>50</v>
      </c>
      <c r="Q15" s="44"/>
      <c r="R15" s="44" t="s">
        <v>50</v>
      </c>
      <c r="S15" s="44" t="s">
        <v>34</v>
      </c>
      <c r="T15" s="53" t="s">
        <v>109</v>
      </c>
      <c r="U15" s="53" t="s">
        <v>110</v>
      </c>
      <c r="V15" s="44"/>
    </row>
    <row r="16" spans="1:22" s="12" customFormat="1" ht="51">
      <c r="A16" s="48" t="s">
        <v>161</v>
      </c>
      <c r="B16" s="90" t="s">
        <v>157</v>
      </c>
      <c r="C16" s="92" t="s">
        <v>158</v>
      </c>
      <c r="D16" s="51"/>
      <c r="E16" s="51" t="s">
        <v>159</v>
      </c>
      <c r="F16" s="90" t="s">
        <v>115</v>
      </c>
      <c r="G16" s="44" t="s">
        <v>42</v>
      </c>
      <c r="H16" s="44"/>
      <c r="I16" s="48" t="s">
        <v>131</v>
      </c>
      <c r="J16" s="48" t="s">
        <v>41</v>
      </c>
      <c r="K16" s="48" t="s">
        <v>48</v>
      </c>
      <c r="L16" s="48" t="s">
        <v>82</v>
      </c>
      <c r="M16" s="90" t="s">
        <v>160</v>
      </c>
      <c r="N16" s="48" t="s">
        <v>52</v>
      </c>
      <c r="O16" s="44" t="s">
        <v>112</v>
      </c>
      <c r="P16" s="44" t="s">
        <v>80</v>
      </c>
      <c r="Q16" s="44"/>
      <c r="R16" s="44" t="s">
        <v>41</v>
      </c>
      <c r="S16" s="45" t="s">
        <v>31</v>
      </c>
      <c r="T16" s="53" t="s">
        <v>109</v>
      </c>
      <c r="U16" s="53" t="s">
        <v>110</v>
      </c>
      <c r="V16" s="44"/>
    </row>
    <row r="17" spans="1:22" s="12" customFormat="1" ht="51">
      <c r="A17" s="48" t="s">
        <v>168</v>
      </c>
      <c r="B17" s="90" t="s">
        <v>162</v>
      </c>
      <c r="C17" s="53" t="s">
        <v>163</v>
      </c>
      <c r="D17" s="51"/>
      <c r="E17" s="51" t="s">
        <v>164</v>
      </c>
      <c r="F17" s="77" t="s">
        <v>115</v>
      </c>
      <c r="G17" s="65" t="s">
        <v>47</v>
      </c>
      <c r="H17" s="65"/>
      <c r="I17" s="65" t="s">
        <v>165</v>
      </c>
      <c r="J17" s="77" t="s">
        <v>321</v>
      </c>
      <c r="K17" s="48" t="s">
        <v>48</v>
      </c>
      <c r="L17" s="48" t="s">
        <v>166</v>
      </c>
      <c r="M17" s="77" t="s">
        <v>167</v>
      </c>
      <c r="N17" s="44"/>
      <c r="O17" s="44" t="s">
        <v>115</v>
      </c>
      <c r="P17" s="44" t="s">
        <v>80</v>
      </c>
      <c r="Q17" s="44"/>
      <c r="R17" s="44" t="s">
        <v>50</v>
      </c>
      <c r="S17" s="44" t="s">
        <v>34</v>
      </c>
      <c r="T17" s="53" t="s">
        <v>109</v>
      </c>
      <c r="U17" s="53" t="s">
        <v>110</v>
      </c>
      <c r="V17" s="44"/>
    </row>
    <row r="18" spans="1:22" s="12" customFormat="1" ht="51">
      <c r="A18" s="48" t="s">
        <v>175</v>
      </c>
      <c r="B18" s="90" t="s">
        <v>650</v>
      </c>
      <c r="C18" s="53" t="s">
        <v>651</v>
      </c>
      <c r="D18" s="51"/>
      <c r="E18" s="51" t="s">
        <v>652</v>
      </c>
      <c r="F18" s="77" t="s">
        <v>115</v>
      </c>
      <c r="G18" s="96" t="s">
        <v>42</v>
      </c>
      <c r="H18" s="65"/>
      <c r="I18" s="96" t="s">
        <v>653</v>
      </c>
      <c r="J18" s="77" t="s">
        <v>41</v>
      </c>
      <c r="K18" s="48" t="s">
        <v>48</v>
      </c>
      <c r="L18" s="48" t="s">
        <v>1140</v>
      </c>
      <c r="M18" s="77" t="s">
        <v>33</v>
      </c>
      <c r="N18" s="44"/>
      <c r="O18" s="44" t="s">
        <v>115</v>
      </c>
      <c r="P18" s="44" t="s">
        <v>50</v>
      </c>
      <c r="Q18" s="44"/>
      <c r="R18" s="44" t="s">
        <v>50</v>
      </c>
      <c r="S18" s="45" t="s">
        <v>34</v>
      </c>
      <c r="T18" s="53" t="s">
        <v>109</v>
      </c>
      <c r="U18" s="53" t="s">
        <v>110</v>
      </c>
      <c r="V18" s="44"/>
    </row>
    <row r="19" spans="1:22" s="12" customFormat="1" ht="25.5">
      <c r="A19" s="48" t="s">
        <v>660</v>
      </c>
      <c r="B19" s="90" t="s">
        <v>654</v>
      </c>
      <c r="C19" s="53" t="s">
        <v>655</v>
      </c>
      <c r="D19" s="51"/>
      <c r="E19" s="51" t="s">
        <v>656</v>
      </c>
      <c r="F19" s="77" t="s">
        <v>657</v>
      </c>
      <c r="G19" s="96" t="s">
        <v>42</v>
      </c>
      <c r="H19" s="65"/>
      <c r="I19" s="96" t="s">
        <v>658</v>
      </c>
      <c r="J19" s="77" t="s">
        <v>41</v>
      </c>
      <c r="K19" s="48" t="s">
        <v>48</v>
      </c>
      <c r="L19" s="48" t="s">
        <v>248</v>
      </c>
      <c r="M19" s="77" t="s">
        <v>43</v>
      </c>
      <c r="N19" s="44" t="s">
        <v>52</v>
      </c>
      <c r="O19" s="44" t="s">
        <v>657</v>
      </c>
      <c r="P19" s="44" t="s">
        <v>50</v>
      </c>
      <c r="Q19" s="44"/>
      <c r="R19" s="44" t="s">
        <v>50</v>
      </c>
      <c r="S19" s="45" t="s">
        <v>659</v>
      </c>
      <c r="T19" s="53" t="s">
        <v>109</v>
      </c>
      <c r="U19" s="53" t="s">
        <v>110</v>
      </c>
      <c r="V19" s="44"/>
    </row>
    <row r="20" spans="1:22" s="12" customFormat="1" ht="38.25">
      <c r="A20" s="48" t="s">
        <v>187</v>
      </c>
      <c r="B20" s="90" t="s">
        <v>414</v>
      </c>
      <c r="C20" s="53" t="s">
        <v>661</v>
      </c>
      <c r="D20" s="51"/>
      <c r="E20" s="78" t="s">
        <v>662</v>
      </c>
      <c r="F20" s="77" t="s">
        <v>115</v>
      </c>
      <c r="G20" s="96" t="s">
        <v>42</v>
      </c>
      <c r="H20" s="65"/>
      <c r="I20" s="96" t="s">
        <v>663</v>
      </c>
      <c r="J20" s="77" t="s">
        <v>41</v>
      </c>
      <c r="K20" s="48" t="s">
        <v>48</v>
      </c>
      <c r="L20" s="48" t="s">
        <v>664</v>
      </c>
      <c r="M20" s="77" t="s">
        <v>665</v>
      </c>
      <c r="N20" s="44"/>
      <c r="O20" s="44" t="s">
        <v>115</v>
      </c>
      <c r="P20" s="44" t="s">
        <v>50</v>
      </c>
      <c r="Q20" s="44"/>
      <c r="R20" s="44" t="s">
        <v>50</v>
      </c>
      <c r="S20" s="45" t="s">
        <v>34</v>
      </c>
      <c r="T20" s="53" t="s">
        <v>109</v>
      </c>
      <c r="U20" s="53" t="s">
        <v>110</v>
      </c>
      <c r="V20" s="44"/>
    </row>
    <row r="21" spans="1:22" s="12" customFormat="1" ht="38.25">
      <c r="A21" s="48" t="s">
        <v>666</v>
      </c>
      <c r="B21" s="90" t="s">
        <v>176</v>
      </c>
      <c r="C21" s="48"/>
      <c r="D21" s="92" t="s">
        <v>177</v>
      </c>
      <c r="E21" s="51" t="s">
        <v>178</v>
      </c>
      <c r="F21" s="90" t="s">
        <v>179</v>
      </c>
      <c r="G21" s="65" t="s">
        <v>42</v>
      </c>
      <c r="H21" s="65"/>
      <c r="I21" s="65" t="s">
        <v>165</v>
      </c>
      <c r="J21" s="77" t="s">
        <v>59</v>
      </c>
      <c r="K21" s="48" t="s">
        <v>48</v>
      </c>
      <c r="L21" s="48" t="s">
        <v>180</v>
      </c>
      <c r="M21" s="90" t="s">
        <v>1186</v>
      </c>
      <c r="N21" s="48"/>
      <c r="O21" s="44"/>
      <c r="P21" s="44" t="s">
        <v>80</v>
      </c>
      <c r="Q21" s="44"/>
      <c r="R21" s="44" t="s">
        <v>50</v>
      </c>
      <c r="S21" s="44" t="s">
        <v>58</v>
      </c>
      <c r="T21" s="53" t="s">
        <v>109</v>
      </c>
      <c r="U21" s="53" t="s">
        <v>110</v>
      </c>
      <c r="V21" s="44"/>
    </row>
    <row r="22" spans="1:22" s="12" customFormat="1" ht="18" customHeight="1">
      <c r="A22" s="47"/>
      <c r="B22" s="323" t="s">
        <v>770</v>
      </c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</row>
    <row r="23" spans="1:22" s="12" customFormat="1" ht="51">
      <c r="A23" s="48" t="s">
        <v>668</v>
      </c>
      <c r="B23" s="43" t="s">
        <v>772</v>
      </c>
      <c r="C23" s="45" t="s">
        <v>773</v>
      </c>
      <c r="D23" s="53"/>
      <c r="E23" s="70" t="s">
        <v>1187</v>
      </c>
      <c r="F23" s="61" t="s">
        <v>775</v>
      </c>
      <c r="G23" s="53" t="s">
        <v>1188</v>
      </c>
      <c r="H23" s="48"/>
      <c r="I23" s="53" t="s">
        <v>1189</v>
      </c>
      <c r="J23" s="61" t="s">
        <v>41</v>
      </c>
      <c r="K23" s="61" t="s">
        <v>1190</v>
      </c>
      <c r="L23" s="61" t="s">
        <v>1191</v>
      </c>
      <c r="M23" s="20" t="s">
        <v>1192</v>
      </c>
      <c r="N23" s="61"/>
      <c r="O23" s="61"/>
      <c r="P23" s="61" t="s">
        <v>80</v>
      </c>
      <c r="Q23" s="101"/>
      <c r="R23" s="61" t="s">
        <v>50</v>
      </c>
      <c r="S23" s="73"/>
      <c r="T23" s="53" t="s">
        <v>109</v>
      </c>
      <c r="U23" s="53" t="s">
        <v>110</v>
      </c>
      <c r="V23" s="53"/>
    </row>
    <row r="24" spans="1:22" s="12" customFormat="1" ht="38.25">
      <c r="A24" s="48" t="s">
        <v>669</v>
      </c>
      <c r="B24" s="43" t="s">
        <v>776</v>
      </c>
      <c r="C24" s="45" t="s">
        <v>1193</v>
      </c>
      <c r="D24" s="53"/>
      <c r="E24" s="70" t="s">
        <v>777</v>
      </c>
      <c r="F24" s="61" t="s">
        <v>775</v>
      </c>
      <c r="G24" s="53" t="s">
        <v>1194</v>
      </c>
      <c r="H24" s="48"/>
      <c r="I24" s="53"/>
      <c r="J24" s="61"/>
      <c r="K24" s="61"/>
      <c r="L24" s="61"/>
      <c r="M24" s="20"/>
      <c r="N24" s="61"/>
      <c r="O24" s="61"/>
      <c r="P24" s="61"/>
      <c r="Q24" s="101"/>
      <c r="R24" s="61"/>
      <c r="S24" s="73"/>
      <c r="T24" s="53" t="s">
        <v>109</v>
      </c>
      <c r="U24" s="53" t="s">
        <v>110</v>
      </c>
      <c r="V24" s="53"/>
    </row>
    <row r="25" spans="1:22" s="12" customFormat="1" ht="51">
      <c r="A25" s="48" t="s">
        <v>675</v>
      </c>
      <c r="B25" s="43" t="s">
        <v>778</v>
      </c>
      <c r="C25" s="64"/>
      <c r="D25" s="45" t="s">
        <v>779</v>
      </c>
      <c r="E25" s="70" t="s">
        <v>1187</v>
      </c>
      <c r="F25" s="61" t="s">
        <v>780</v>
      </c>
      <c r="G25" s="53" t="s">
        <v>1188</v>
      </c>
      <c r="H25" s="48"/>
      <c r="I25" s="53" t="s">
        <v>350</v>
      </c>
      <c r="J25" s="61" t="s">
        <v>41</v>
      </c>
      <c r="K25" s="61" t="s">
        <v>1190</v>
      </c>
      <c r="L25" s="61" t="s">
        <v>1191</v>
      </c>
      <c r="M25" s="20" t="s">
        <v>1192</v>
      </c>
      <c r="N25" s="61"/>
      <c r="O25" s="61"/>
      <c r="P25" s="61" t="s">
        <v>29</v>
      </c>
      <c r="Q25" s="101"/>
      <c r="R25" s="61" t="s">
        <v>29</v>
      </c>
      <c r="S25" s="73"/>
      <c r="T25" s="53" t="s">
        <v>109</v>
      </c>
      <c r="U25" s="53" t="s">
        <v>110</v>
      </c>
      <c r="V25" s="53"/>
    </row>
    <row r="26" spans="1:22" s="12" customFormat="1" ht="27.75" customHeight="1">
      <c r="A26" s="48" t="s">
        <v>676</v>
      </c>
      <c r="B26" s="43" t="s">
        <v>781</v>
      </c>
      <c r="C26" s="64"/>
      <c r="D26" s="45" t="s">
        <v>782</v>
      </c>
      <c r="E26" s="70" t="s">
        <v>783</v>
      </c>
      <c r="F26" s="61" t="s">
        <v>780</v>
      </c>
      <c r="G26" s="53" t="s">
        <v>42</v>
      </c>
      <c r="H26" s="48"/>
      <c r="I26" s="53"/>
      <c r="J26" s="61" t="s">
        <v>52</v>
      </c>
      <c r="K26" s="61" t="s">
        <v>48</v>
      </c>
      <c r="L26" s="61" t="s">
        <v>1195</v>
      </c>
      <c r="M26" s="61" t="s">
        <v>1196</v>
      </c>
      <c r="N26" s="61"/>
      <c r="O26" s="61"/>
      <c r="P26" s="61"/>
      <c r="Q26" s="101"/>
      <c r="R26" s="61"/>
      <c r="S26" s="73"/>
      <c r="T26" s="53" t="s">
        <v>109</v>
      </c>
      <c r="U26" s="53" t="s">
        <v>110</v>
      </c>
      <c r="V26" s="53"/>
    </row>
    <row r="27" spans="1:22" s="12" customFormat="1" ht="18" customHeight="1">
      <c r="A27" s="47"/>
      <c r="B27" s="323" t="s">
        <v>785</v>
      </c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</row>
    <row r="28" spans="1:22" s="12" customFormat="1" ht="38.25">
      <c r="A28" s="48" t="s">
        <v>223</v>
      </c>
      <c r="B28" s="43" t="s">
        <v>786</v>
      </c>
      <c r="C28" s="64"/>
      <c r="D28" s="84" t="s">
        <v>787</v>
      </c>
      <c r="E28" s="70" t="s">
        <v>788</v>
      </c>
      <c r="F28" s="61" t="s">
        <v>780</v>
      </c>
      <c r="G28" s="53" t="s">
        <v>667</v>
      </c>
      <c r="H28" s="48"/>
      <c r="I28" s="53"/>
      <c r="J28" s="61"/>
      <c r="K28" s="61"/>
      <c r="L28" s="61"/>
      <c r="M28" s="20"/>
      <c r="N28" s="61"/>
      <c r="O28" s="61"/>
      <c r="P28" s="61"/>
      <c r="Q28" s="101"/>
      <c r="R28" s="61"/>
      <c r="S28" s="73"/>
      <c r="T28" s="53" t="s">
        <v>109</v>
      </c>
      <c r="U28" s="53" t="s">
        <v>110</v>
      </c>
      <c r="V28" s="53"/>
    </row>
    <row r="29" spans="1:22" s="12" customFormat="1" ht="51">
      <c r="A29" s="48" t="s">
        <v>677</v>
      </c>
      <c r="B29" s="43" t="s">
        <v>789</v>
      </c>
      <c r="C29" s="46"/>
      <c r="D29" s="53"/>
      <c r="E29" s="70" t="s">
        <v>774</v>
      </c>
      <c r="F29" s="61" t="s">
        <v>790</v>
      </c>
      <c r="G29" s="53" t="s">
        <v>784</v>
      </c>
      <c r="H29" s="48"/>
      <c r="I29" s="53"/>
      <c r="J29" s="61"/>
      <c r="K29" s="61"/>
      <c r="L29" s="61"/>
      <c r="M29" s="20"/>
      <c r="N29" s="61"/>
      <c r="O29" s="61"/>
      <c r="P29" s="61"/>
      <c r="Q29" s="101"/>
      <c r="R29" s="61"/>
      <c r="S29" s="73"/>
      <c r="T29" s="53" t="s">
        <v>109</v>
      </c>
      <c r="U29" s="53" t="s">
        <v>110</v>
      </c>
      <c r="V29" s="53"/>
    </row>
    <row r="30" spans="1:22" s="12" customFormat="1" ht="25.5" customHeight="1">
      <c r="A30" s="47" t="s">
        <v>23</v>
      </c>
      <c r="B30" s="323" t="s">
        <v>12</v>
      </c>
      <c r="C30" s="323"/>
      <c r="D30" s="323"/>
      <c r="E30" s="323"/>
      <c r="F30" s="3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323"/>
      <c r="S30" s="323"/>
      <c r="T30" s="323"/>
      <c r="U30" s="323"/>
      <c r="V30" s="323"/>
    </row>
    <row r="31" spans="1:22" s="12" customFormat="1" ht="114.75">
      <c r="A31" s="48" t="s">
        <v>684</v>
      </c>
      <c r="B31" s="64" t="s">
        <v>181</v>
      </c>
      <c r="C31" s="48"/>
      <c r="D31" s="53" t="s">
        <v>182</v>
      </c>
      <c r="E31" s="61" t="s">
        <v>127</v>
      </c>
      <c r="F31" s="20" t="s">
        <v>183</v>
      </c>
      <c r="G31" s="53" t="s">
        <v>51</v>
      </c>
      <c r="H31" s="72" t="s">
        <v>667</v>
      </c>
      <c r="I31" s="48" t="s">
        <v>185</v>
      </c>
      <c r="J31" s="61" t="s">
        <v>1149</v>
      </c>
      <c r="K31" s="61" t="s">
        <v>48</v>
      </c>
      <c r="L31" s="61" t="s">
        <v>1197</v>
      </c>
      <c r="M31" s="20" t="s">
        <v>1198</v>
      </c>
      <c r="N31" s="61" t="s">
        <v>107</v>
      </c>
      <c r="O31" s="61" t="s">
        <v>1129</v>
      </c>
      <c r="P31" s="61" t="s">
        <v>41</v>
      </c>
      <c r="Q31" s="61"/>
      <c r="R31" s="61" t="s">
        <v>186</v>
      </c>
      <c r="S31" s="48" t="s">
        <v>31</v>
      </c>
      <c r="T31" s="53" t="s">
        <v>109</v>
      </c>
      <c r="U31" s="53" t="s">
        <v>110</v>
      </c>
      <c r="V31" s="48"/>
    </row>
    <row r="32" spans="1:22" s="13" customFormat="1" ht="33" customHeight="1">
      <c r="A32" s="48" t="s">
        <v>691</v>
      </c>
      <c r="B32" s="64" t="s">
        <v>188</v>
      </c>
      <c r="C32" s="53" t="s">
        <v>189</v>
      </c>
      <c r="D32" s="47"/>
      <c r="E32" s="70" t="s">
        <v>190</v>
      </c>
      <c r="F32" s="20" t="s">
        <v>191</v>
      </c>
      <c r="G32" s="53" t="s">
        <v>192</v>
      </c>
      <c r="H32" s="72" t="s">
        <v>667</v>
      </c>
      <c r="I32" s="48" t="s">
        <v>193</v>
      </c>
      <c r="J32" s="61" t="s">
        <v>1148</v>
      </c>
      <c r="K32" s="61" t="s">
        <v>48</v>
      </c>
      <c r="L32" s="61" t="s">
        <v>194</v>
      </c>
      <c r="M32" s="20" t="s">
        <v>195</v>
      </c>
      <c r="N32" s="61" t="s">
        <v>107</v>
      </c>
      <c r="O32" s="61" t="s">
        <v>1129</v>
      </c>
      <c r="P32" s="61" t="s">
        <v>64</v>
      </c>
      <c r="Q32" s="101"/>
      <c r="R32" s="61" t="s">
        <v>50</v>
      </c>
      <c r="S32" s="48" t="s">
        <v>196</v>
      </c>
      <c r="T32" s="53" t="s">
        <v>109</v>
      </c>
      <c r="U32" s="53" t="s">
        <v>110</v>
      </c>
      <c r="V32" s="48"/>
    </row>
    <row r="33" spans="1:23" s="13" customFormat="1" ht="32.25" customHeight="1">
      <c r="A33" s="48" t="s">
        <v>692</v>
      </c>
      <c r="B33" s="20" t="s">
        <v>670</v>
      </c>
      <c r="C33" s="48"/>
      <c r="D33" s="53" t="s">
        <v>671</v>
      </c>
      <c r="E33" s="78" t="s">
        <v>672</v>
      </c>
      <c r="F33" s="20" t="s">
        <v>191</v>
      </c>
      <c r="G33" s="53" t="s">
        <v>1130</v>
      </c>
      <c r="H33" s="72" t="s">
        <v>667</v>
      </c>
      <c r="I33" s="53" t="s">
        <v>673</v>
      </c>
      <c r="J33" s="61" t="s">
        <v>41</v>
      </c>
      <c r="K33" s="61" t="s">
        <v>48</v>
      </c>
      <c r="L33" s="61" t="s">
        <v>674</v>
      </c>
      <c r="M33" s="20" t="s">
        <v>35</v>
      </c>
      <c r="N33" s="61" t="s">
        <v>52</v>
      </c>
      <c r="O33" s="61" t="s">
        <v>200</v>
      </c>
      <c r="P33" s="61" t="s">
        <v>50</v>
      </c>
      <c r="Q33" s="101"/>
      <c r="R33" s="61" t="s">
        <v>50</v>
      </c>
      <c r="S33" s="53" t="s">
        <v>38</v>
      </c>
      <c r="T33" s="53" t="s">
        <v>109</v>
      </c>
      <c r="U33" s="53" t="s">
        <v>110</v>
      </c>
      <c r="V33" s="48"/>
    </row>
    <row r="34" spans="1:23" s="12" customFormat="1" ht="51">
      <c r="A34" s="48" t="s">
        <v>693</v>
      </c>
      <c r="B34" s="64" t="s">
        <v>197</v>
      </c>
      <c r="C34" s="53" t="s">
        <v>198</v>
      </c>
      <c r="D34" s="48"/>
      <c r="E34" s="61" t="s">
        <v>199</v>
      </c>
      <c r="F34" s="64" t="s">
        <v>200</v>
      </c>
      <c r="G34" s="48" t="s">
        <v>47</v>
      </c>
      <c r="H34" s="48"/>
      <c r="I34" s="48" t="s">
        <v>201</v>
      </c>
      <c r="J34" s="61" t="s">
        <v>41</v>
      </c>
      <c r="K34" s="61" t="s">
        <v>48</v>
      </c>
      <c r="L34" s="61" t="s">
        <v>126</v>
      </c>
      <c r="M34" s="20" t="s">
        <v>1199</v>
      </c>
      <c r="N34" s="61" t="s">
        <v>52</v>
      </c>
      <c r="O34" s="61" t="s">
        <v>1131</v>
      </c>
      <c r="P34" s="61" t="s">
        <v>50</v>
      </c>
      <c r="Q34" s="61"/>
      <c r="R34" s="61" t="s">
        <v>50</v>
      </c>
      <c r="S34" s="48" t="s">
        <v>38</v>
      </c>
      <c r="T34" s="53" t="s">
        <v>109</v>
      </c>
      <c r="U34" s="53" t="s">
        <v>110</v>
      </c>
      <c r="V34" s="48"/>
    </row>
    <row r="35" spans="1:23" s="12" customFormat="1" ht="76.5">
      <c r="A35" s="48" t="s">
        <v>250</v>
      </c>
      <c r="B35" s="64" t="s">
        <v>202</v>
      </c>
      <c r="C35" s="48"/>
      <c r="D35" s="53" t="s">
        <v>203</v>
      </c>
      <c r="E35" s="61" t="s">
        <v>120</v>
      </c>
      <c r="F35" s="64" t="s">
        <v>200</v>
      </c>
      <c r="G35" s="48" t="s">
        <v>47</v>
      </c>
      <c r="H35" s="48"/>
      <c r="I35" s="48" t="s">
        <v>204</v>
      </c>
      <c r="J35" s="61" t="s">
        <v>41</v>
      </c>
      <c r="K35" s="61" t="s">
        <v>48</v>
      </c>
      <c r="L35" s="61" t="s">
        <v>427</v>
      </c>
      <c r="M35" s="20" t="s">
        <v>33</v>
      </c>
      <c r="N35" s="61" t="s">
        <v>52</v>
      </c>
      <c r="O35" s="61" t="s">
        <v>1132</v>
      </c>
      <c r="P35" s="61" t="s">
        <v>80</v>
      </c>
      <c r="Q35" s="61"/>
      <c r="R35" s="61" t="s">
        <v>50</v>
      </c>
      <c r="S35" s="48" t="s">
        <v>38</v>
      </c>
      <c r="T35" s="53" t="s">
        <v>109</v>
      </c>
      <c r="U35" s="53" t="s">
        <v>110</v>
      </c>
      <c r="V35" s="48"/>
    </row>
    <row r="36" spans="1:23" s="12" customFormat="1" ht="25.5">
      <c r="A36" s="48" t="s">
        <v>255</v>
      </c>
      <c r="B36" s="20" t="s">
        <v>205</v>
      </c>
      <c r="C36" s="48"/>
      <c r="D36" s="53" t="s">
        <v>206</v>
      </c>
      <c r="E36" s="61" t="s">
        <v>207</v>
      </c>
      <c r="F36" s="64" t="s">
        <v>115</v>
      </c>
      <c r="G36" s="53" t="s">
        <v>42</v>
      </c>
      <c r="H36" s="47"/>
      <c r="I36" s="53" t="s">
        <v>208</v>
      </c>
      <c r="J36" s="61" t="s">
        <v>41</v>
      </c>
      <c r="K36" s="61" t="s">
        <v>48</v>
      </c>
      <c r="L36" s="61" t="s">
        <v>209</v>
      </c>
      <c r="M36" s="20" t="s">
        <v>43</v>
      </c>
      <c r="N36" s="61" t="s">
        <v>52</v>
      </c>
      <c r="O36" s="61" t="s">
        <v>1132</v>
      </c>
      <c r="P36" s="61" t="s">
        <v>50</v>
      </c>
      <c r="Q36" s="117"/>
      <c r="R36" s="61" t="s">
        <v>50</v>
      </c>
      <c r="S36" s="71" t="s">
        <v>34</v>
      </c>
      <c r="T36" s="53" t="s">
        <v>109</v>
      </c>
      <c r="U36" s="53" t="s">
        <v>110</v>
      </c>
      <c r="V36" s="71"/>
    </row>
    <row r="37" spans="1:23" s="12" customFormat="1" ht="51">
      <c r="A37" s="48" t="s">
        <v>260</v>
      </c>
      <c r="B37" s="64" t="s">
        <v>678</v>
      </c>
      <c r="C37" s="97" t="s">
        <v>679</v>
      </c>
      <c r="D37" s="64"/>
      <c r="E37" s="78" t="s">
        <v>680</v>
      </c>
      <c r="F37" s="64" t="s">
        <v>200</v>
      </c>
      <c r="G37" s="53" t="s">
        <v>184</v>
      </c>
      <c r="H37" s="47"/>
      <c r="I37" s="53" t="s">
        <v>681</v>
      </c>
      <c r="J37" s="61" t="s">
        <v>41</v>
      </c>
      <c r="K37" s="61" t="s">
        <v>48</v>
      </c>
      <c r="L37" s="61" t="s">
        <v>682</v>
      </c>
      <c r="M37" s="20" t="s">
        <v>683</v>
      </c>
      <c r="N37" s="61" t="s">
        <v>52</v>
      </c>
      <c r="O37" s="61" t="s">
        <v>1132</v>
      </c>
      <c r="P37" s="61" t="s">
        <v>50</v>
      </c>
      <c r="Q37" s="117"/>
      <c r="R37" s="61" t="s">
        <v>50</v>
      </c>
      <c r="S37" s="71" t="s">
        <v>38</v>
      </c>
      <c r="T37" s="53" t="s">
        <v>109</v>
      </c>
      <c r="U37" s="53" t="s">
        <v>110</v>
      </c>
      <c r="V37" s="71"/>
    </row>
    <row r="38" spans="1:23" s="12" customFormat="1" ht="102">
      <c r="A38" s="48" t="s">
        <v>264</v>
      </c>
      <c r="B38" s="79" t="s">
        <v>685</v>
      </c>
      <c r="C38" s="98" t="s">
        <v>686</v>
      </c>
      <c r="D38" s="99"/>
      <c r="E38" s="78" t="s">
        <v>687</v>
      </c>
      <c r="F38" s="79" t="s">
        <v>200</v>
      </c>
      <c r="G38" s="98" t="s">
        <v>688</v>
      </c>
      <c r="H38" s="55"/>
      <c r="I38" s="93" t="s">
        <v>653</v>
      </c>
      <c r="J38" s="61" t="s">
        <v>1149</v>
      </c>
      <c r="K38" s="61" t="s">
        <v>48</v>
      </c>
      <c r="L38" s="61" t="s">
        <v>690</v>
      </c>
      <c r="M38" s="20" t="s">
        <v>1200</v>
      </c>
      <c r="N38" s="61" t="s">
        <v>52</v>
      </c>
      <c r="O38" s="61" t="s">
        <v>200</v>
      </c>
      <c r="P38" s="61" t="s">
        <v>64</v>
      </c>
      <c r="Q38" s="117"/>
      <c r="R38" s="61" t="s">
        <v>50</v>
      </c>
      <c r="S38" s="71" t="s">
        <v>38</v>
      </c>
      <c r="T38" s="53" t="s">
        <v>109</v>
      </c>
      <c r="U38" s="53" t="s">
        <v>110</v>
      </c>
      <c r="V38" s="71"/>
    </row>
    <row r="39" spans="1:23" s="12" customFormat="1" ht="24" customHeight="1">
      <c r="A39" s="47" t="s">
        <v>39</v>
      </c>
      <c r="B39" s="323" t="s">
        <v>210</v>
      </c>
      <c r="C39" s="323"/>
      <c r="D39" s="323"/>
      <c r="E39" s="323"/>
      <c r="F39" s="323"/>
      <c r="G39" s="323"/>
      <c r="H39" s="323"/>
      <c r="I39" s="323"/>
      <c r="J39" s="323"/>
      <c r="K39" s="323"/>
      <c r="L39" s="323"/>
      <c r="M39" s="323"/>
      <c r="N39" s="323"/>
      <c r="O39" s="323"/>
      <c r="P39" s="323"/>
      <c r="Q39" s="323"/>
      <c r="R39" s="323"/>
      <c r="S39" s="323"/>
      <c r="T39" s="323"/>
      <c r="U39" s="323"/>
      <c r="V39" s="323"/>
    </row>
    <row r="40" spans="1:23" s="14" customFormat="1" ht="76.5">
      <c r="A40" s="48" t="s">
        <v>268</v>
      </c>
      <c r="B40" s="74" t="s">
        <v>211</v>
      </c>
      <c r="C40" s="72" t="s">
        <v>212</v>
      </c>
      <c r="D40" s="73"/>
      <c r="E40" s="73" t="s">
        <v>213</v>
      </c>
      <c r="F40" s="74" t="s">
        <v>1151</v>
      </c>
      <c r="G40" s="72" t="s">
        <v>215</v>
      </c>
      <c r="H40" s="72" t="s">
        <v>667</v>
      </c>
      <c r="I40" s="72" t="s">
        <v>216</v>
      </c>
      <c r="J40" s="73" t="s">
        <v>1150</v>
      </c>
      <c r="K40" s="73" t="s">
        <v>48</v>
      </c>
      <c r="L40" s="73" t="s">
        <v>217</v>
      </c>
      <c r="M40" s="74" t="s">
        <v>218</v>
      </c>
      <c r="N40" s="73" t="s">
        <v>107</v>
      </c>
      <c r="O40" s="73" t="s">
        <v>112</v>
      </c>
      <c r="P40" s="73" t="s">
        <v>64</v>
      </c>
      <c r="Q40" s="73"/>
      <c r="R40" s="73" t="s">
        <v>186</v>
      </c>
      <c r="S40" s="72" t="s">
        <v>196</v>
      </c>
      <c r="T40" s="53" t="s">
        <v>109</v>
      </c>
      <c r="U40" s="53" t="s">
        <v>110</v>
      </c>
      <c r="V40" s="73"/>
      <c r="W40" s="12"/>
    </row>
    <row r="41" spans="1:23" s="13" customFormat="1" ht="51">
      <c r="A41" s="48" t="s">
        <v>273</v>
      </c>
      <c r="B41" s="100" t="s">
        <v>219</v>
      </c>
      <c r="C41" s="73"/>
      <c r="D41" s="72" t="s">
        <v>220</v>
      </c>
      <c r="E41" s="73" t="s">
        <v>221</v>
      </c>
      <c r="F41" s="74" t="s">
        <v>1152</v>
      </c>
      <c r="G41" s="73" t="s">
        <v>73</v>
      </c>
      <c r="H41" s="72" t="s">
        <v>667</v>
      </c>
      <c r="I41" s="73" t="s">
        <v>222</v>
      </c>
      <c r="J41" s="73" t="s">
        <v>41</v>
      </c>
      <c r="K41" s="73" t="s">
        <v>48</v>
      </c>
      <c r="L41" s="73" t="s">
        <v>1201</v>
      </c>
      <c r="M41" s="74" t="s">
        <v>33</v>
      </c>
      <c r="N41" s="73" t="s">
        <v>52</v>
      </c>
      <c r="O41" s="73" t="s">
        <v>112</v>
      </c>
      <c r="P41" s="73" t="s">
        <v>50</v>
      </c>
      <c r="Q41" s="73"/>
      <c r="R41" s="73" t="s">
        <v>50</v>
      </c>
      <c r="S41" s="72" t="s">
        <v>31</v>
      </c>
      <c r="T41" s="53" t="s">
        <v>109</v>
      </c>
      <c r="U41" s="53" t="s">
        <v>110</v>
      </c>
      <c r="V41" s="73"/>
    </row>
    <row r="42" spans="1:23" s="13" customFormat="1" ht="38.25">
      <c r="A42" s="48" t="s">
        <v>278</v>
      </c>
      <c r="B42" s="100" t="s">
        <v>63</v>
      </c>
      <c r="C42" s="72" t="s">
        <v>1133</v>
      </c>
      <c r="D42" s="73"/>
      <c r="E42" s="73" t="s">
        <v>224</v>
      </c>
      <c r="F42" s="74" t="s">
        <v>1152</v>
      </c>
      <c r="G42" s="72" t="s">
        <v>1202</v>
      </c>
      <c r="H42" s="72" t="s">
        <v>667</v>
      </c>
      <c r="I42" s="72" t="s">
        <v>1203</v>
      </c>
      <c r="J42" s="73" t="s">
        <v>41</v>
      </c>
      <c r="K42" s="73" t="s">
        <v>48</v>
      </c>
      <c r="L42" s="89" t="s">
        <v>225</v>
      </c>
      <c r="M42" s="74" t="s">
        <v>1204</v>
      </c>
      <c r="N42" s="73" t="s">
        <v>107</v>
      </c>
      <c r="O42" s="73" t="s">
        <v>112</v>
      </c>
      <c r="P42" s="73" t="s">
        <v>80</v>
      </c>
      <c r="Q42" s="73"/>
      <c r="R42" s="73" t="s">
        <v>80</v>
      </c>
      <c r="S42" s="72" t="s">
        <v>31</v>
      </c>
      <c r="T42" s="53" t="s">
        <v>109</v>
      </c>
      <c r="U42" s="53" t="s">
        <v>110</v>
      </c>
      <c r="V42" s="72"/>
    </row>
    <row r="43" spans="1:23" s="13" customFormat="1" ht="76.5">
      <c r="A43" s="48" t="s">
        <v>282</v>
      </c>
      <c r="B43" s="100" t="s">
        <v>226</v>
      </c>
      <c r="C43" s="73"/>
      <c r="D43" s="72" t="s">
        <v>227</v>
      </c>
      <c r="E43" s="73" t="s">
        <v>228</v>
      </c>
      <c r="F43" s="74" t="s">
        <v>115</v>
      </c>
      <c r="G43" s="73" t="s">
        <v>229</v>
      </c>
      <c r="H43" s="73"/>
      <c r="I43" s="73" t="s">
        <v>222</v>
      </c>
      <c r="J43" s="73" t="s">
        <v>1150</v>
      </c>
      <c r="K43" s="73" t="s">
        <v>48</v>
      </c>
      <c r="L43" s="73" t="s">
        <v>1205</v>
      </c>
      <c r="M43" s="74" t="s">
        <v>1206</v>
      </c>
      <c r="N43" s="73"/>
      <c r="O43" s="73" t="s">
        <v>112</v>
      </c>
      <c r="P43" s="73" t="s">
        <v>64</v>
      </c>
      <c r="Q43" s="73"/>
      <c r="R43" s="73" t="s">
        <v>50</v>
      </c>
      <c r="S43" s="72" t="s">
        <v>31</v>
      </c>
      <c r="T43" s="53" t="s">
        <v>109</v>
      </c>
      <c r="U43" s="53" t="s">
        <v>110</v>
      </c>
      <c r="V43" s="73"/>
    </row>
    <row r="44" spans="1:23" s="13" customFormat="1" ht="51">
      <c r="A44" s="48" t="s">
        <v>288</v>
      </c>
      <c r="B44" s="100" t="s">
        <v>230</v>
      </c>
      <c r="C44" s="73"/>
      <c r="D44" s="72" t="s">
        <v>231</v>
      </c>
      <c r="E44" s="73" t="s">
        <v>232</v>
      </c>
      <c r="F44" s="74" t="s">
        <v>115</v>
      </c>
      <c r="G44" s="73" t="s">
        <v>46</v>
      </c>
      <c r="H44" s="73"/>
      <c r="I44" s="72" t="s">
        <v>233</v>
      </c>
      <c r="J44" s="73" t="s">
        <v>41</v>
      </c>
      <c r="K44" s="73" t="s">
        <v>48</v>
      </c>
      <c r="L44" s="73" t="s">
        <v>234</v>
      </c>
      <c r="M44" s="74" t="s">
        <v>235</v>
      </c>
      <c r="N44" s="73" t="s">
        <v>52</v>
      </c>
      <c r="O44" s="73" t="s">
        <v>112</v>
      </c>
      <c r="P44" s="73" t="s">
        <v>50</v>
      </c>
      <c r="Q44" s="73"/>
      <c r="R44" s="73" t="s">
        <v>50</v>
      </c>
      <c r="S44" s="72" t="s">
        <v>31</v>
      </c>
      <c r="T44" s="53" t="s">
        <v>109</v>
      </c>
      <c r="U44" s="53" t="s">
        <v>110</v>
      </c>
      <c r="V44" s="73"/>
    </row>
    <row r="45" spans="1:23" s="13" customFormat="1" ht="76.5">
      <c r="A45" s="48" t="s">
        <v>294</v>
      </c>
      <c r="B45" s="100" t="s">
        <v>236</v>
      </c>
      <c r="C45" s="73"/>
      <c r="D45" s="72" t="s">
        <v>237</v>
      </c>
      <c r="E45" s="73" t="s">
        <v>164</v>
      </c>
      <c r="F45" s="74" t="s">
        <v>115</v>
      </c>
      <c r="G45" s="73" t="s">
        <v>47</v>
      </c>
      <c r="H45" s="73"/>
      <c r="I45" s="72" t="s">
        <v>238</v>
      </c>
      <c r="J45" s="73" t="s">
        <v>41</v>
      </c>
      <c r="K45" s="73" t="s">
        <v>48</v>
      </c>
      <c r="L45" s="73" t="s">
        <v>239</v>
      </c>
      <c r="M45" s="74" t="s">
        <v>240</v>
      </c>
      <c r="N45" s="73" t="s">
        <v>52</v>
      </c>
      <c r="O45" s="73" t="s">
        <v>112</v>
      </c>
      <c r="P45" s="73" t="s">
        <v>41</v>
      </c>
      <c r="Q45" s="73"/>
      <c r="R45" s="73" t="s">
        <v>50</v>
      </c>
      <c r="S45" s="72" t="s">
        <v>31</v>
      </c>
      <c r="T45" s="53" t="s">
        <v>109</v>
      </c>
      <c r="U45" s="53" t="s">
        <v>110</v>
      </c>
      <c r="V45" s="73"/>
    </row>
    <row r="46" spans="1:23" s="13" customFormat="1" ht="51">
      <c r="A46" s="48" t="s">
        <v>300</v>
      </c>
      <c r="B46" s="100" t="s">
        <v>241</v>
      </c>
      <c r="C46" s="73"/>
      <c r="D46" s="72" t="s">
        <v>242</v>
      </c>
      <c r="E46" s="73" t="s">
        <v>243</v>
      </c>
      <c r="F46" s="74" t="s">
        <v>115</v>
      </c>
      <c r="G46" s="73" t="s">
        <v>47</v>
      </c>
      <c r="H46" s="73"/>
      <c r="I46" s="72" t="s">
        <v>165</v>
      </c>
      <c r="J46" s="73" t="s">
        <v>1150</v>
      </c>
      <c r="K46" s="73" t="s">
        <v>48</v>
      </c>
      <c r="L46" s="73" t="s">
        <v>1207</v>
      </c>
      <c r="M46" s="74" t="s">
        <v>1208</v>
      </c>
      <c r="N46" s="73"/>
      <c r="O46" s="73" t="s">
        <v>112</v>
      </c>
      <c r="P46" s="73" t="s">
        <v>64</v>
      </c>
      <c r="Q46" s="73"/>
      <c r="R46" s="73" t="s">
        <v>50</v>
      </c>
      <c r="S46" s="73" t="s">
        <v>34</v>
      </c>
      <c r="T46" s="53" t="s">
        <v>109</v>
      </c>
      <c r="U46" s="53" t="s">
        <v>110</v>
      </c>
      <c r="V46" s="73"/>
    </row>
    <row r="47" spans="1:23" s="12" customFormat="1" ht="36" customHeight="1">
      <c r="A47" s="48" t="s">
        <v>307</v>
      </c>
      <c r="B47" s="88" t="s">
        <v>244</v>
      </c>
      <c r="C47" s="48"/>
      <c r="D47" s="48" t="s">
        <v>245</v>
      </c>
      <c r="E47" s="73" t="s">
        <v>246</v>
      </c>
      <c r="F47" s="77" t="s">
        <v>115</v>
      </c>
      <c r="G47" s="48" t="s">
        <v>69</v>
      </c>
      <c r="H47" s="47"/>
      <c r="I47" s="48" t="s">
        <v>247</v>
      </c>
      <c r="J47" s="48" t="s">
        <v>41</v>
      </c>
      <c r="K47" s="48" t="s">
        <v>52</v>
      </c>
      <c r="L47" s="48" t="s">
        <v>248</v>
      </c>
      <c r="M47" s="77" t="s">
        <v>43</v>
      </c>
      <c r="N47" s="47"/>
      <c r="O47" s="48" t="s">
        <v>115</v>
      </c>
      <c r="P47" s="48" t="s">
        <v>50</v>
      </c>
      <c r="Q47" s="47"/>
      <c r="R47" s="48" t="s">
        <v>50</v>
      </c>
      <c r="S47" s="48" t="s">
        <v>117</v>
      </c>
      <c r="T47" s="53" t="s">
        <v>109</v>
      </c>
      <c r="U47" s="53" t="s">
        <v>110</v>
      </c>
      <c r="V47" s="48"/>
    </row>
    <row r="48" spans="1:23" s="12" customFormat="1" ht="18" customHeight="1">
      <c r="A48" s="47" t="s">
        <v>548</v>
      </c>
      <c r="B48" s="323" t="s">
        <v>249</v>
      </c>
      <c r="C48" s="323"/>
      <c r="D48" s="323"/>
      <c r="E48" s="323"/>
      <c r="F48" s="323"/>
      <c r="G48" s="323"/>
      <c r="H48" s="323"/>
      <c r="I48" s="323"/>
      <c r="J48" s="323"/>
      <c r="K48" s="323"/>
      <c r="L48" s="323"/>
      <c r="M48" s="323"/>
      <c r="N48" s="323"/>
      <c r="O48" s="323"/>
      <c r="P48" s="323"/>
      <c r="Q48" s="323"/>
      <c r="R48" s="323"/>
      <c r="S48" s="323"/>
      <c r="T48" s="323"/>
      <c r="U48" s="323"/>
      <c r="V48" s="323"/>
    </row>
    <row r="49" spans="1:23" s="13" customFormat="1" ht="51">
      <c r="A49" s="48" t="s">
        <v>311</v>
      </c>
      <c r="B49" s="77" t="s">
        <v>251</v>
      </c>
      <c r="C49" s="53" t="s">
        <v>252</v>
      </c>
      <c r="D49" s="48"/>
      <c r="E49" s="48" t="s">
        <v>133</v>
      </c>
      <c r="F49" s="77" t="s">
        <v>1151</v>
      </c>
      <c r="G49" s="53" t="s">
        <v>42</v>
      </c>
      <c r="H49" s="72" t="s">
        <v>667</v>
      </c>
      <c r="I49" s="53" t="s">
        <v>135</v>
      </c>
      <c r="J49" s="48" t="s">
        <v>1209</v>
      </c>
      <c r="K49" s="48" t="s">
        <v>48</v>
      </c>
      <c r="L49" s="48" t="s">
        <v>1210</v>
      </c>
      <c r="M49" s="77" t="s">
        <v>1211</v>
      </c>
      <c r="N49" s="48" t="s">
        <v>107</v>
      </c>
      <c r="O49" s="48" t="s">
        <v>112</v>
      </c>
      <c r="P49" s="48" t="s">
        <v>64</v>
      </c>
      <c r="Q49" s="48"/>
      <c r="R49" s="73" t="s">
        <v>186</v>
      </c>
      <c r="S49" s="53" t="s">
        <v>31</v>
      </c>
      <c r="T49" s="53" t="s">
        <v>109</v>
      </c>
      <c r="U49" s="53" t="s">
        <v>110</v>
      </c>
      <c r="V49" s="53"/>
    </row>
    <row r="50" spans="1:23" s="13" customFormat="1" ht="63.75">
      <c r="A50" s="48" t="s">
        <v>317</v>
      </c>
      <c r="B50" s="88" t="s">
        <v>256</v>
      </c>
      <c r="C50" s="48"/>
      <c r="D50" s="53" t="s">
        <v>257</v>
      </c>
      <c r="E50" s="48" t="s">
        <v>258</v>
      </c>
      <c r="F50" s="77" t="s">
        <v>1152</v>
      </c>
      <c r="G50" s="53" t="s">
        <v>51</v>
      </c>
      <c r="H50" s="72" t="s">
        <v>667</v>
      </c>
      <c r="I50" s="53" t="s">
        <v>259</v>
      </c>
      <c r="J50" s="48" t="s">
        <v>1209</v>
      </c>
      <c r="K50" s="48" t="s">
        <v>48</v>
      </c>
      <c r="L50" s="48" t="s">
        <v>1212</v>
      </c>
      <c r="M50" s="77" t="s">
        <v>1213</v>
      </c>
      <c r="N50" s="48" t="s">
        <v>52</v>
      </c>
      <c r="O50" s="48" t="s">
        <v>112</v>
      </c>
      <c r="P50" s="48" t="s">
        <v>64</v>
      </c>
      <c r="Q50" s="48"/>
      <c r="R50" s="48" t="s">
        <v>41</v>
      </c>
      <c r="S50" s="53" t="s">
        <v>31</v>
      </c>
      <c r="T50" s="53" t="s">
        <v>109</v>
      </c>
      <c r="U50" s="53" t="s">
        <v>110</v>
      </c>
      <c r="V50" s="53"/>
    </row>
    <row r="51" spans="1:23" s="13" customFormat="1" ht="76.5">
      <c r="A51" s="48" t="s">
        <v>324</v>
      </c>
      <c r="B51" s="88" t="s">
        <v>261</v>
      </c>
      <c r="C51" s="53" t="s">
        <v>262</v>
      </c>
      <c r="D51" s="48"/>
      <c r="E51" s="48" t="s">
        <v>263</v>
      </c>
      <c r="F51" s="77" t="s">
        <v>1152</v>
      </c>
      <c r="G51" s="53" t="s">
        <v>47</v>
      </c>
      <c r="H51" s="72" t="s">
        <v>667</v>
      </c>
      <c r="I51" s="53" t="s">
        <v>118</v>
      </c>
      <c r="J51" s="48" t="s">
        <v>1209</v>
      </c>
      <c r="K51" s="48" t="s">
        <v>48</v>
      </c>
      <c r="L51" s="48" t="s">
        <v>125</v>
      </c>
      <c r="M51" s="77" t="s">
        <v>1214</v>
      </c>
      <c r="N51" s="48" t="s">
        <v>52</v>
      </c>
      <c r="O51" s="48" t="s">
        <v>112</v>
      </c>
      <c r="P51" s="48" t="s">
        <v>64</v>
      </c>
      <c r="Q51" s="48"/>
      <c r="R51" s="73" t="s">
        <v>186</v>
      </c>
      <c r="S51" s="53" t="s">
        <v>31</v>
      </c>
      <c r="T51" s="53" t="s">
        <v>109</v>
      </c>
      <c r="U51" s="53" t="s">
        <v>110</v>
      </c>
      <c r="V51" s="53"/>
    </row>
    <row r="52" spans="1:23" s="12" customFormat="1" ht="38.25">
      <c r="A52" s="48" t="s">
        <v>330</v>
      </c>
      <c r="B52" s="77" t="s">
        <v>265</v>
      </c>
      <c r="C52" s="48"/>
      <c r="D52" s="53" t="s">
        <v>68</v>
      </c>
      <c r="E52" s="48" t="s">
        <v>111</v>
      </c>
      <c r="F52" s="77" t="s">
        <v>115</v>
      </c>
      <c r="G52" s="53" t="s">
        <v>42</v>
      </c>
      <c r="H52" s="48"/>
      <c r="I52" s="48" t="s">
        <v>1139</v>
      </c>
      <c r="J52" s="48" t="s">
        <v>41</v>
      </c>
      <c r="K52" s="48" t="s">
        <v>48</v>
      </c>
      <c r="L52" s="48" t="s">
        <v>266</v>
      </c>
      <c r="M52" s="77" t="s">
        <v>267</v>
      </c>
      <c r="N52" s="48" t="s">
        <v>52</v>
      </c>
      <c r="O52" s="48" t="s">
        <v>112</v>
      </c>
      <c r="P52" s="48" t="s">
        <v>50</v>
      </c>
      <c r="Q52" s="48"/>
      <c r="R52" s="48" t="s">
        <v>50</v>
      </c>
      <c r="S52" s="48" t="s">
        <v>117</v>
      </c>
      <c r="T52" s="53" t="s">
        <v>109</v>
      </c>
      <c r="U52" s="53" t="s">
        <v>110</v>
      </c>
      <c r="V52" s="48"/>
    </row>
    <row r="53" spans="1:23" s="13" customFormat="1" ht="38.25">
      <c r="A53" s="48" t="s">
        <v>334</v>
      </c>
      <c r="B53" s="88" t="s">
        <v>70</v>
      </c>
      <c r="C53" s="48"/>
      <c r="D53" s="53" t="s">
        <v>269</v>
      </c>
      <c r="E53" s="48" t="s">
        <v>270</v>
      </c>
      <c r="F53" s="77" t="s">
        <v>115</v>
      </c>
      <c r="G53" s="44" t="s">
        <v>42</v>
      </c>
      <c r="H53" s="48"/>
      <c r="I53" s="53" t="s">
        <v>135</v>
      </c>
      <c r="J53" s="48" t="s">
        <v>41</v>
      </c>
      <c r="K53" s="48" t="s">
        <v>48</v>
      </c>
      <c r="L53" s="48" t="s">
        <v>271</v>
      </c>
      <c r="M53" s="77" t="s">
        <v>272</v>
      </c>
      <c r="N53" s="48" t="s">
        <v>52</v>
      </c>
      <c r="O53" s="48" t="s">
        <v>112</v>
      </c>
      <c r="P53" s="48" t="s">
        <v>50</v>
      </c>
      <c r="Q53" s="48"/>
      <c r="R53" s="48" t="s">
        <v>50</v>
      </c>
      <c r="S53" s="53" t="s">
        <v>34</v>
      </c>
      <c r="T53" s="53" t="s">
        <v>109</v>
      </c>
      <c r="U53" s="53" t="s">
        <v>110</v>
      </c>
      <c r="V53" s="53"/>
      <c r="W53" s="12"/>
    </row>
    <row r="54" spans="1:23" s="13" customFormat="1" ht="89.25">
      <c r="A54" s="48" t="s">
        <v>339</v>
      </c>
      <c r="B54" s="88" t="s">
        <v>78</v>
      </c>
      <c r="C54" s="48"/>
      <c r="D54" s="53" t="s">
        <v>274</v>
      </c>
      <c r="E54" s="48" t="s">
        <v>275</v>
      </c>
      <c r="F54" s="77" t="s">
        <v>115</v>
      </c>
      <c r="G54" s="44" t="s">
        <v>42</v>
      </c>
      <c r="H54" s="48"/>
      <c r="I54" s="53" t="s">
        <v>276</v>
      </c>
      <c r="J54" s="48" t="s">
        <v>1209</v>
      </c>
      <c r="K54" s="48" t="s">
        <v>48</v>
      </c>
      <c r="L54" s="48" t="s">
        <v>1215</v>
      </c>
      <c r="M54" s="77" t="s">
        <v>1216</v>
      </c>
      <c r="N54" s="48" t="s">
        <v>52</v>
      </c>
      <c r="O54" s="48" t="s">
        <v>112</v>
      </c>
      <c r="P54" s="48" t="s">
        <v>64</v>
      </c>
      <c r="Q54" s="48"/>
      <c r="R54" s="73" t="s">
        <v>186</v>
      </c>
      <c r="S54" s="53" t="s">
        <v>34</v>
      </c>
      <c r="T54" s="53" t="s">
        <v>109</v>
      </c>
      <c r="U54" s="53" t="s">
        <v>110</v>
      </c>
      <c r="V54" s="53"/>
    </row>
    <row r="55" spans="1:23" s="13" customFormat="1" ht="51">
      <c r="A55" s="48" t="s">
        <v>344</v>
      </c>
      <c r="B55" s="88" t="s">
        <v>279</v>
      </c>
      <c r="C55" s="48"/>
      <c r="D55" s="48" t="s">
        <v>68</v>
      </c>
      <c r="E55" s="48" t="s">
        <v>280</v>
      </c>
      <c r="F55" s="77" t="s">
        <v>115</v>
      </c>
      <c r="G55" s="53" t="s">
        <v>113</v>
      </c>
      <c r="H55" s="48"/>
      <c r="I55" s="53" t="s">
        <v>281</v>
      </c>
      <c r="J55" s="48" t="s">
        <v>41</v>
      </c>
      <c r="K55" s="48" t="s">
        <v>48</v>
      </c>
      <c r="L55" s="48" t="s">
        <v>82</v>
      </c>
      <c r="M55" s="77" t="s">
        <v>277</v>
      </c>
      <c r="N55" s="48" t="s">
        <v>52</v>
      </c>
      <c r="O55" s="48" t="s">
        <v>112</v>
      </c>
      <c r="P55" s="48" t="s">
        <v>41</v>
      </c>
      <c r="Q55" s="48"/>
      <c r="R55" s="48" t="s">
        <v>50</v>
      </c>
      <c r="S55" s="53" t="s">
        <v>34</v>
      </c>
      <c r="T55" s="53" t="s">
        <v>109</v>
      </c>
      <c r="U55" s="53" t="s">
        <v>110</v>
      </c>
      <c r="V55" s="53"/>
    </row>
    <row r="56" spans="1:23" s="13" customFormat="1" ht="76.5">
      <c r="A56" s="48" t="s">
        <v>346</v>
      </c>
      <c r="B56" s="88" t="s">
        <v>283</v>
      </c>
      <c r="C56" s="48"/>
      <c r="D56" s="53" t="s">
        <v>284</v>
      </c>
      <c r="E56" s="48" t="s">
        <v>285</v>
      </c>
      <c r="F56" s="77" t="s">
        <v>115</v>
      </c>
      <c r="G56" s="53" t="s">
        <v>47</v>
      </c>
      <c r="H56" s="48"/>
      <c r="I56" s="53" t="s">
        <v>286</v>
      </c>
      <c r="J56" s="48" t="s">
        <v>1209</v>
      </c>
      <c r="K56" s="48" t="s">
        <v>48</v>
      </c>
      <c r="L56" s="48" t="s">
        <v>1217</v>
      </c>
      <c r="M56" s="77" t="s">
        <v>1218</v>
      </c>
      <c r="N56" s="48" t="s">
        <v>52</v>
      </c>
      <c r="O56" s="48" t="s">
        <v>112</v>
      </c>
      <c r="P56" s="48" t="s">
        <v>41</v>
      </c>
      <c r="Q56" s="48"/>
      <c r="R56" s="73" t="s">
        <v>186</v>
      </c>
      <c r="S56" s="53" t="s">
        <v>34</v>
      </c>
      <c r="T56" s="53" t="s">
        <v>109</v>
      </c>
      <c r="U56" s="53" t="s">
        <v>110</v>
      </c>
      <c r="V56" s="53"/>
    </row>
    <row r="57" spans="1:23" s="12" customFormat="1" ht="18" customHeight="1">
      <c r="A57" s="47" t="s">
        <v>45</v>
      </c>
      <c r="B57" s="323" t="s">
        <v>287</v>
      </c>
      <c r="C57" s="323"/>
      <c r="D57" s="323"/>
      <c r="E57" s="323"/>
      <c r="F57" s="323"/>
      <c r="G57" s="323"/>
      <c r="H57" s="323"/>
      <c r="I57" s="323"/>
      <c r="J57" s="323"/>
      <c r="K57" s="323"/>
      <c r="L57" s="323"/>
      <c r="M57" s="323"/>
      <c r="N57" s="323"/>
      <c r="O57" s="323"/>
      <c r="P57" s="323"/>
      <c r="Q57" s="323"/>
      <c r="R57" s="323"/>
      <c r="S57" s="323"/>
      <c r="T57" s="323"/>
      <c r="U57" s="323"/>
      <c r="V57" s="323"/>
    </row>
    <row r="58" spans="1:23" s="13" customFormat="1" ht="63.75">
      <c r="A58" s="48" t="s">
        <v>353</v>
      </c>
      <c r="B58" s="20" t="s">
        <v>289</v>
      </c>
      <c r="C58" s="48" t="s">
        <v>290</v>
      </c>
      <c r="D58" s="47"/>
      <c r="E58" s="70" t="s">
        <v>291</v>
      </c>
      <c r="F58" s="20" t="s">
        <v>1151</v>
      </c>
      <c r="G58" s="48" t="s">
        <v>292</v>
      </c>
      <c r="H58" s="72" t="s">
        <v>667</v>
      </c>
      <c r="I58" s="48" t="s">
        <v>293</v>
      </c>
      <c r="J58" s="61" t="s">
        <v>41</v>
      </c>
      <c r="K58" s="61" t="s">
        <v>52</v>
      </c>
      <c r="L58" s="61" t="s">
        <v>1219</v>
      </c>
      <c r="M58" s="61" t="s">
        <v>72</v>
      </c>
      <c r="N58" s="61" t="s">
        <v>107</v>
      </c>
      <c r="O58" s="61" t="s">
        <v>112</v>
      </c>
      <c r="P58" s="61" t="s">
        <v>50</v>
      </c>
      <c r="Q58" s="101"/>
      <c r="R58" s="61" t="s">
        <v>299</v>
      </c>
      <c r="S58" s="71" t="s">
        <v>117</v>
      </c>
      <c r="T58" s="53" t="s">
        <v>109</v>
      </c>
      <c r="U58" s="53" t="s">
        <v>110</v>
      </c>
      <c r="V58" s="71"/>
    </row>
    <row r="59" spans="1:23" s="13" customFormat="1" ht="63.75">
      <c r="A59" s="48" t="s">
        <v>358</v>
      </c>
      <c r="B59" s="64" t="s">
        <v>295</v>
      </c>
      <c r="C59" s="48"/>
      <c r="D59" s="48" t="s">
        <v>296</v>
      </c>
      <c r="E59" s="70" t="s">
        <v>297</v>
      </c>
      <c r="F59" s="20" t="s">
        <v>1152</v>
      </c>
      <c r="G59" s="48" t="s">
        <v>42</v>
      </c>
      <c r="H59" s="72" t="s">
        <v>667</v>
      </c>
      <c r="I59" s="48" t="s">
        <v>135</v>
      </c>
      <c r="J59" s="61" t="s">
        <v>1220</v>
      </c>
      <c r="K59" s="61" t="s">
        <v>48</v>
      </c>
      <c r="L59" s="61" t="s">
        <v>1221</v>
      </c>
      <c r="M59" s="20" t="s">
        <v>1222</v>
      </c>
      <c r="N59" s="61" t="s">
        <v>52</v>
      </c>
      <c r="O59" s="61" t="s">
        <v>112</v>
      </c>
      <c r="P59" s="61" t="s">
        <v>298</v>
      </c>
      <c r="Q59" s="101"/>
      <c r="R59" s="61" t="s">
        <v>299</v>
      </c>
      <c r="S59" s="53" t="s">
        <v>31</v>
      </c>
      <c r="T59" s="53" t="s">
        <v>109</v>
      </c>
      <c r="U59" s="53" t="s">
        <v>110</v>
      </c>
      <c r="V59" s="53"/>
    </row>
    <row r="60" spans="1:23" s="13" customFormat="1" ht="38.25">
      <c r="A60" s="48" t="s">
        <v>362</v>
      </c>
      <c r="B60" s="79" t="s">
        <v>694</v>
      </c>
      <c r="C60" s="78"/>
      <c r="D60" s="98" t="s">
        <v>842</v>
      </c>
      <c r="E60" s="78" t="s">
        <v>695</v>
      </c>
      <c r="F60" s="79" t="s">
        <v>1152</v>
      </c>
      <c r="G60" s="98" t="s">
        <v>696</v>
      </c>
      <c r="H60" s="93" t="s">
        <v>697</v>
      </c>
      <c r="I60" s="93" t="s">
        <v>698</v>
      </c>
      <c r="J60" s="78" t="s">
        <v>41</v>
      </c>
      <c r="K60" s="78" t="s">
        <v>48</v>
      </c>
      <c r="L60" s="78" t="s">
        <v>699</v>
      </c>
      <c r="M60" s="78" t="s">
        <v>1223</v>
      </c>
      <c r="N60" s="78" t="s">
        <v>107</v>
      </c>
      <c r="O60" s="78" t="s">
        <v>115</v>
      </c>
      <c r="P60" s="78" t="s">
        <v>80</v>
      </c>
      <c r="Q60" s="78"/>
      <c r="R60" s="78" t="s">
        <v>50</v>
      </c>
      <c r="S60" s="55" t="s">
        <v>117</v>
      </c>
      <c r="T60" s="53" t="s">
        <v>109</v>
      </c>
      <c r="U60" s="53" t="s">
        <v>110</v>
      </c>
      <c r="V60" s="53"/>
    </row>
    <row r="61" spans="1:23" s="13" customFormat="1" ht="38.25">
      <c r="A61" s="48" t="s">
        <v>367</v>
      </c>
      <c r="B61" s="79" t="s">
        <v>700</v>
      </c>
      <c r="C61" s="98" t="s">
        <v>701</v>
      </c>
      <c r="D61" s="99"/>
      <c r="E61" s="78" t="s">
        <v>702</v>
      </c>
      <c r="F61" s="79" t="s">
        <v>115</v>
      </c>
      <c r="G61" s="98" t="s">
        <v>688</v>
      </c>
      <c r="H61" s="93"/>
      <c r="I61" s="93" t="s">
        <v>703</v>
      </c>
      <c r="J61" s="78" t="s">
        <v>41</v>
      </c>
      <c r="K61" s="78" t="s">
        <v>48</v>
      </c>
      <c r="L61" s="78" t="s">
        <v>704</v>
      </c>
      <c r="M61" s="78" t="s">
        <v>43</v>
      </c>
      <c r="N61" s="78"/>
      <c r="O61" s="78" t="s">
        <v>115</v>
      </c>
      <c r="P61" s="78" t="s">
        <v>50</v>
      </c>
      <c r="Q61" s="78"/>
      <c r="R61" s="78" t="s">
        <v>80</v>
      </c>
      <c r="S61" s="55" t="s">
        <v>659</v>
      </c>
      <c r="T61" s="53" t="s">
        <v>109</v>
      </c>
      <c r="U61" s="53" t="s">
        <v>110</v>
      </c>
      <c r="V61" s="53"/>
    </row>
    <row r="62" spans="1:23" s="13" customFormat="1" ht="51">
      <c r="A62" s="48" t="s">
        <v>374</v>
      </c>
      <c r="B62" s="64" t="s">
        <v>308</v>
      </c>
      <c r="C62" s="48"/>
      <c r="D62" s="48" t="s">
        <v>309</v>
      </c>
      <c r="E62" s="70" t="s">
        <v>310</v>
      </c>
      <c r="F62" s="20" t="s">
        <v>115</v>
      </c>
      <c r="G62" s="48" t="s">
        <v>47</v>
      </c>
      <c r="H62" s="47"/>
      <c r="I62" s="48" t="s">
        <v>165</v>
      </c>
      <c r="J62" s="61" t="s">
        <v>1149</v>
      </c>
      <c r="K62" s="61" t="s">
        <v>48</v>
      </c>
      <c r="L62" s="61" t="s">
        <v>1224</v>
      </c>
      <c r="M62" s="20" t="s">
        <v>1225</v>
      </c>
      <c r="N62" s="101"/>
      <c r="O62" s="61" t="s">
        <v>115</v>
      </c>
      <c r="P62" s="61" t="s">
        <v>80</v>
      </c>
      <c r="Q62" s="101"/>
      <c r="R62" s="61" t="s">
        <v>50</v>
      </c>
      <c r="S62" s="48" t="s">
        <v>117</v>
      </c>
      <c r="T62" s="53" t="s">
        <v>109</v>
      </c>
      <c r="U62" s="53" t="s">
        <v>110</v>
      </c>
      <c r="V62" s="48"/>
    </row>
    <row r="63" spans="1:23" s="12" customFormat="1" ht="25.5">
      <c r="A63" s="48" t="s">
        <v>380</v>
      </c>
      <c r="B63" s="64" t="s">
        <v>312</v>
      </c>
      <c r="C63" s="48"/>
      <c r="D63" s="48" t="s">
        <v>313</v>
      </c>
      <c r="E63" s="70" t="s">
        <v>314</v>
      </c>
      <c r="F63" s="20" t="s">
        <v>115</v>
      </c>
      <c r="G63" s="48" t="s">
        <v>42</v>
      </c>
      <c r="H63" s="47"/>
      <c r="I63" s="48" t="s">
        <v>315</v>
      </c>
      <c r="J63" s="61" t="s">
        <v>41</v>
      </c>
      <c r="K63" s="61" t="s">
        <v>48</v>
      </c>
      <c r="L63" s="61" t="s">
        <v>316</v>
      </c>
      <c r="M63" s="20" t="s">
        <v>33</v>
      </c>
      <c r="N63" s="61" t="s">
        <v>52</v>
      </c>
      <c r="O63" s="61" t="s">
        <v>112</v>
      </c>
      <c r="P63" s="61" t="s">
        <v>80</v>
      </c>
      <c r="Q63" s="101"/>
      <c r="R63" s="61" t="s">
        <v>50</v>
      </c>
      <c r="S63" s="53" t="s">
        <v>34</v>
      </c>
      <c r="T63" s="53" t="s">
        <v>109</v>
      </c>
      <c r="U63" s="53" t="s">
        <v>110</v>
      </c>
      <c r="V63" s="53"/>
    </row>
    <row r="64" spans="1:23" s="12" customFormat="1" ht="63.75">
      <c r="A64" s="48" t="s">
        <v>385</v>
      </c>
      <c r="B64" s="20" t="s">
        <v>318</v>
      </c>
      <c r="C64" s="48"/>
      <c r="D64" s="48" t="s">
        <v>319</v>
      </c>
      <c r="E64" s="61" t="s">
        <v>320</v>
      </c>
      <c r="F64" s="20" t="s">
        <v>115</v>
      </c>
      <c r="G64" s="53" t="s">
        <v>57</v>
      </c>
      <c r="H64" s="47"/>
      <c r="I64" s="47"/>
      <c r="J64" s="61" t="s">
        <v>321</v>
      </c>
      <c r="K64" s="61" t="s">
        <v>48</v>
      </c>
      <c r="L64" s="61" t="s">
        <v>322</v>
      </c>
      <c r="M64" s="20" t="s">
        <v>323</v>
      </c>
      <c r="N64" s="101"/>
      <c r="O64" s="61" t="s">
        <v>115</v>
      </c>
      <c r="P64" s="61" t="s">
        <v>50</v>
      </c>
      <c r="Q64" s="117"/>
      <c r="R64" s="61" t="s">
        <v>299</v>
      </c>
      <c r="S64" s="53" t="s">
        <v>34</v>
      </c>
      <c r="T64" s="53" t="s">
        <v>109</v>
      </c>
      <c r="U64" s="53" t="s">
        <v>110</v>
      </c>
      <c r="V64" s="53"/>
    </row>
    <row r="65" spans="1:22" s="15" customFormat="1" ht="51">
      <c r="A65" s="48" t="s">
        <v>392</v>
      </c>
      <c r="B65" s="95" t="s">
        <v>325</v>
      </c>
      <c r="C65" s="48"/>
      <c r="D65" s="51" t="s">
        <v>326</v>
      </c>
      <c r="E65" s="60" t="s">
        <v>327</v>
      </c>
      <c r="F65" s="95" t="s">
        <v>115</v>
      </c>
      <c r="G65" s="44" t="s">
        <v>42</v>
      </c>
      <c r="H65" s="44"/>
      <c r="I65" s="48" t="s">
        <v>130</v>
      </c>
      <c r="J65" s="48" t="s">
        <v>142</v>
      </c>
      <c r="K65" s="61" t="s">
        <v>48</v>
      </c>
      <c r="L65" s="61" t="s">
        <v>328</v>
      </c>
      <c r="M65" s="60" t="s">
        <v>1226</v>
      </c>
      <c r="N65" s="61" t="s">
        <v>52</v>
      </c>
      <c r="O65" s="60" t="s">
        <v>112</v>
      </c>
      <c r="P65" s="116" t="s">
        <v>146</v>
      </c>
      <c r="Q65" s="43"/>
      <c r="R65" s="44" t="s">
        <v>50</v>
      </c>
      <c r="S65" s="45" t="s">
        <v>31</v>
      </c>
      <c r="T65" s="53" t="s">
        <v>109</v>
      </c>
      <c r="U65" s="53" t="s">
        <v>110</v>
      </c>
      <c r="V65" s="44"/>
    </row>
    <row r="66" spans="1:22" s="12" customFormat="1" ht="18" customHeight="1">
      <c r="A66" s="47" t="s">
        <v>705</v>
      </c>
      <c r="B66" s="323" t="s">
        <v>329</v>
      </c>
      <c r="C66" s="323"/>
      <c r="D66" s="323"/>
      <c r="E66" s="323"/>
      <c r="F66" s="323"/>
      <c r="G66" s="323"/>
      <c r="H66" s="323"/>
      <c r="I66" s="323"/>
      <c r="J66" s="323"/>
      <c r="K66" s="323"/>
      <c r="L66" s="323"/>
      <c r="M66" s="323"/>
      <c r="N66" s="323"/>
      <c r="O66" s="323"/>
      <c r="P66" s="323"/>
      <c r="Q66" s="323"/>
      <c r="R66" s="323"/>
      <c r="S66" s="323"/>
      <c r="T66" s="323"/>
      <c r="U66" s="323"/>
      <c r="V66" s="323"/>
    </row>
    <row r="67" spans="1:22" s="12" customFormat="1" ht="38.25">
      <c r="A67" s="48" t="s">
        <v>707</v>
      </c>
      <c r="B67" s="77" t="s">
        <v>331</v>
      </c>
      <c r="C67" s="48" t="s">
        <v>332</v>
      </c>
      <c r="D67" s="48"/>
      <c r="E67" s="48" t="s">
        <v>333</v>
      </c>
      <c r="F67" s="77" t="s">
        <v>1151</v>
      </c>
      <c r="G67" s="53" t="s">
        <v>1227</v>
      </c>
      <c r="H67" s="72" t="s">
        <v>667</v>
      </c>
      <c r="I67" s="48"/>
      <c r="J67" s="48" t="s">
        <v>41</v>
      </c>
      <c r="K67" s="48" t="s">
        <v>52</v>
      </c>
      <c r="L67" s="48" t="s">
        <v>116</v>
      </c>
      <c r="M67" s="77" t="s">
        <v>72</v>
      </c>
      <c r="N67" s="48" t="s">
        <v>107</v>
      </c>
      <c r="O67" s="48" t="s">
        <v>112</v>
      </c>
      <c r="P67" s="48" t="s">
        <v>50</v>
      </c>
      <c r="Q67" s="48"/>
      <c r="R67" s="48" t="s">
        <v>1228</v>
      </c>
      <c r="S67" s="53" t="s">
        <v>31</v>
      </c>
      <c r="T67" s="53" t="s">
        <v>109</v>
      </c>
      <c r="U67" s="53" t="s">
        <v>110</v>
      </c>
      <c r="V67" s="53"/>
    </row>
    <row r="68" spans="1:22" s="12" customFormat="1" ht="51">
      <c r="A68" s="48" t="s">
        <v>708</v>
      </c>
      <c r="B68" s="88" t="s">
        <v>335</v>
      </c>
      <c r="C68" s="48" t="s">
        <v>336</v>
      </c>
      <c r="D68" s="48"/>
      <c r="E68" s="48" t="s">
        <v>337</v>
      </c>
      <c r="F68" s="77" t="s">
        <v>1152</v>
      </c>
      <c r="G68" s="53" t="s">
        <v>1229</v>
      </c>
      <c r="H68" s="72" t="s">
        <v>667</v>
      </c>
      <c r="I68" s="48" t="s">
        <v>1230</v>
      </c>
      <c r="J68" s="48" t="s">
        <v>41</v>
      </c>
      <c r="K68" s="48" t="s">
        <v>48</v>
      </c>
      <c r="L68" s="48" t="s">
        <v>1231</v>
      </c>
      <c r="M68" s="77" t="s">
        <v>338</v>
      </c>
      <c r="N68" s="48" t="s">
        <v>52</v>
      </c>
      <c r="O68" s="48" t="s">
        <v>112</v>
      </c>
      <c r="P68" s="48" t="s">
        <v>50</v>
      </c>
      <c r="Q68" s="48"/>
      <c r="R68" s="48" t="s">
        <v>50</v>
      </c>
      <c r="S68" s="53" t="s">
        <v>31</v>
      </c>
      <c r="T68" s="53" t="s">
        <v>109</v>
      </c>
      <c r="U68" s="53" t="s">
        <v>110</v>
      </c>
      <c r="V68" s="53"/>
    </row>
    <row r="69" spans="1:22" s="12" customFormat="1" ht="25.5">
      <c r="A69" s="48" t="s">
        <v>407</v>
      </c>
      <c r="B69" s="88" t="s">
        <v>340</v>
      </c>
      <c r="C69" s="48" t="s">
        <v>341</v>
      </c>
      <c r="D69" s="48"/>
      <c r="E69" s="48" t="s">
        <v>342</v>
      </c>
      <c r="F69" s="77" t="s">
        <v>115</v>
      </c>
      <c r="G69" s="53" t="s">
        <v>42</v>
      </c>
      <c r="H69" s="48"/>
      <c r="I69" s="48" t="s">
        <v>135</v>
      </c>
      <c r="J69" s="48" t="s">
        <v>41</v>
      </c>
      <c r="K69" s="48" t="s">
        <v>48</v>
      </c>
      <c r="L69" s="48" t="s">
        <v>343</v>
      </c>
      <c r="M69" s="77" t="s">
        <v>1232</v>
      </c>
      <c r="N69" s="48"/>
      <c r="O69" s="48" t="s">
        <v>115</v>
      </c>
      <c r="P69" s="48" t="s">
        <v>50</v>
      </c>
      <c r="Q69" s="48"/>
      <c r="R69" s="48" t="s">
        <v>50</v>
      </c>
      <c r="S69" s="53" t="s">
        <v>34</v>
      </c>
      <c r="T69" s="53" t="s">
        <v>109</v>
      </c>
      <c r="U69" s="53" t="s">
        <v>110</v>
      </c>
      <c r="V69" s="53"/>
    </row>
    <row r="70" spans="1:22" s="12" customFormat="1" ht="89.25">
      <c r="A70" s="48" t="s">
        <v>709</v>
      </c>
      <c r="B70" s="88" t="s">
        <v>345</v>
      </c>
      <c r="C70" s="48"/>
      <c r="D70" s="48" t="s">
        <v>67</v>
      </c>
      <c r="E70" s="48" t="s">
        <v>224</v>
      </c>
      <c r="F70" s="77" t="s">
        <v>112</v>
      </c>
      <c r="G70" s="48" t="s">
        <v>42</v>
      </c>
      <c r="H70" s="48"/>
      <c r="I70" s="48" t="s">
        <v>131</v>
      </c>
      <c r="J70" s="48" t="s">
        <v>1150</v>
      </c>
      <c r="K70" s="48" t="s">
        <v>48</v>
      </c>
      <c r="L70" s="48" t="s">
        <v>1233</v>
      </c>
      <c r="M70" s="77" t="s">
        <v>1234</v>
      </c>
      <c r="N70" s="48" t="s">
        <v>52</v>
      </c>
      <c r="O70" s="48" t="s">
        <v>112</v>
      </c>
      <c r="P70" s="48" t="s">
        <v>50</v>
      </c>
      <c r="Q70" s="48"/>
      <c r="R70" s="48" t="s">
        <v>50</v>
      </c>
      <c r="S70" s="53" t="s">
        <v>31</v>
      </c>
      <c r="T70" s="53" t="s">
        <v>109</v>
      </c>
      <c r="U70" s="53" t="s">
        <v>110</v>
      </c>
      <c r="V70" s="53"/>
    </row>
    <row r="71" spans="1:22" s="12" customFormat="1" ht="38.25">
      <c r="A71" s="48" t="s">
        <v>713</v>
      </c>
      <c r="B71" s="88" t="s">
        <v>347</v>
      </c>
      <c r="C71" s="48"/>
      <c r="D71" s="48" t="s">
        <v>348</v>
      </c>
      <c r="E71" s="48" t="s">
        <v>349</v>
      </c>
      <c r="F71" s="77" t="s">
        <v>115</v>
      </c>
      <c r="G71" s="53" t="s">
        <v>229</v>
      </c>
      <c r="H71" s="48"/>
      <c r="I71" s="48" t="s">
        <v>350</v>
      </c>
      <c r="J71" s="48" t="s">
        <v>321</v>
      </c>
      <c r="K71" s="48" t="s">
        <v>48</v>
      </c>
      <c r="L71" s="48" t="s">
        <v>351</v>
      </c>
      <c r="M71" s="77" t="s">
        <v>352</v>
      </c>
      <c r="N71" s="48" t="s">
        <v>52</v>
      </c>
      <c r="O71" s="48" t="s">
        <v>112</v>
      </c>
      <c r="P71" s="48" t="s">
        <v>50</v>
      </c>
      <c r="Q71" s="48"/>
      <c r="R71" s="48" t="s">
        <v>50</v>
      </c>
      <c r="S71" s="53" t="s">
        <v>34</v>
      </c>
      <c r="T71" s="53" t="s">
        <v>109</v>
      </c>
      <c r="U71" s="53" t="s">
        <v>110</v>
      </c>
      <c r="V71" s="53"/>
    </row>
    <row r="72" spans="1:22" s="12" customFormat="1" ht="18" customHeight="1">
      <c r="A72" s="47" t="s">
        <v>706</v>
      </c>
      <c r="B72" s="323" t="s">
        <v>1154</v>
      </c>
      <c r="C72" s="323"/>
      <c r="D72" s="323"/>
      <c r="E72" s="323"/>
      <c r="F72" s="323"/>
      <c r="G72" s="323"/>
      <c r="H72" s="323"/>
      <c r="I72" s="323"/>
      <c r="J72" s="323"/>
      <c r="K72" s="323"/>
      <c r="L72" s="323"/>
      <c r="M72" s="323"/>
      <c r="N72" s="323"/>
      <c r="O72" s="323"/>
      <c r="P72" s="323"/>
      <c r="Q72" s="323"/>
      <c r="R72" s="323"/>
      <c r="S72" s="323"/>
      <c r="T72" s="323"/>
      <c r="U72" s="323"/>
      <c r="V72" s="323"/>
    </row>
    <row r="73" spans="1:22" s="12" customFormat="1" ht="63.75">
      <c r="A73" s="48" t="s">
        <v>717</v>
      </c>
      <c r="B73" s="88" t="s">
        <v>354</v>
      </c>
      <c r="C73" s="48"/>
      <c r="D73" s="53" t="s">
        <v>355</v>
      </c>
      <c r="E73" s="48" t="s">
        <v>303</v>
      </c>
      <c r="F73" s="77" t="s">
        <v>1151</v>
      </c>
      <c r="G73" s="53" t="s">
        <v>54</v>
      </c>
      <c r="H73" s="72" t="s">
        <v>667</v>
      </c>
      <c r="I73" s="48" t="s">
        <v>357</v>
      </c>
      <c r="J73" s="48" t="s">
        <v>1149</v>
      </c>
      <c r="K73" s="48" t="s">
        <v>48</v>
      </c>
      <c r="L73" s="48" t="s">
        <v>1235</v>
      </c>
      <c r="M73" s="77" t="s">
        <v>1236</v>
      </c>
      <c r="N73" s="48" t="s">
        <v>107</v>
      </c>
      <c r="O73" s="48" t="s">
        <v>112</v>
      </c>
      <c r="P73" s="48" t="s">
        <v>64</v>
      </c>
      <c r="Q73" s="48"/>
      <c r="R73" s="48" t="s">
        <v>50</v>
      </c>
      <c r="S73" s="53" t="s">
        <v>31</v>
      </c>
      <c r="T73" s="53" t="s">
        <v>109</v>
      </c>
      <c r="U73" s="53" t="s">
        <v>110</v>
      </c>
      <c r="V73" s="53"/>
    </row>
    <row r="74" spans="1:22" s="12" customFormat="1" ht="63.75">
      <c r="A74" s="48" t="s">
        <v>428</v>
      </c>
      <c r="B74" s="88" t="s">
        <v>359</v>
      </c>
      <c r="C74" s="48"/>
      <c r="D74" s="48" t="s">
        <v>360</v>
      </c>
      <c r="E74" s="48" t="s">
        <v>361</v>
      </c>
      <c r="F74" s="77" t="s">
        <v>1153</v>
      </c>
      <c r="G74" s="48" t="s">
        <v>42</v>
      </c>
      <c r="H74" s="72" t="s">
        <v>667</v>
      </c>
      <c r="I74" s="48" t="s">
        <v>119</v>
      </c>
      <c r="J74" s="48" t="s">
        <v>1149</v>
      </c>
      <c r="K74" s="48" t="s">
        <v>48</v>
      </c>
      <c r="L74" s="48" t="s">
        <v>1237</v>
      </c>
      <c r="M74" s="77" t="s">
        <v>1238</v>
      </c>
      <c r="N74" s="48" t="s">
        <v>52</v>
      </c>
      <c r="O74" s="48" t="s">
        <v>112</v>
      </c>
      <c r="P74" s="48" t="s">
        <v>64</v>
      </c>
      <c r="Q74" s="48"/>
      <c r="R74" s="48" t="s">
        <v>50</v>
      </c>
      <c r="S74" s="53">
        <v>1.0029999999999999</v>
      </c>
      <c r="T74" s="53" t="s">
        <v>109</v>
      </c>
      <c r="U74" s="53" t="s">
        <v>110</v>
      </c>
      <c r="V74" s="53"/>
    </row>
    <row r="75" spans="1:22" s="12" customFormat="1" ht="51">
      <c r="A75" s="48" t="s">
        <v>432</v>
      </c>
      <c r="B75" s="88" t="s">
        <v>363</v>
      </c>
      <c r="C75" s="48"/>
      <c r="D75" s="53" t="s">
        <v>364</v>
      </c>
      <c r="E75" s="48" t="s">
        <v>320</v>
      </c>
      <c r="F75" s="77" t="s">
        <v>112</v>
      </c>
      <c r="G75" s="48" t="s">
        <v>51</v>
      </c>
      <c r="H75" s="48"/>
      <c r="I75" s="48" t="s">
        <v>365</v>
      </c>
      <c r="J75" s="48" t="s">
        <v>1148</v>
      </c>
      <c r="K75" s="48" t="s">
        <v>48</v>
      </c>
      <c r="L75" s="48" t="s">
        <v>366</v>
      </c>
      <c r="M75" s="77" t="s">
        <v>1239</v>
      </c>
      <c r="N75" s="48" t="s">
        <v>52</v>
      </c>
      <c r="O75" s="48" t="s">
        <v>112</v>
      </c>
      <c r="P75" s="48" t="s">
        <v>64</v>
      </c>
      <c r="Q75" s="48"/>
      <c r="R75" s="48" t="s">
        <v>50</v>
      </c>
      <c r="S75" s="53" t="s">
        <v>31</v>
      </c>
      <c r="T75" s="53" t="s">
        <v>109</v>
      </c>
      <c r="U75" s="53" t="s">
        <v>110</v>
      </c>
      <c r="V75" s="53"/>
    </row>
    <row r="76" spans="1:22" s="12" customFormat="1" ht="38.25">
      <c r="A76" s="48" t="s">
        <v>734</v>
      </c>
      <c r="B76" s="88" t="s">
        <v>368</v>
      </c>
      <c r="C76" s="53" t="s">
        <v>369</v>
      </c>
      <c r="D76" s="48"/>
      <c r="E76" s="48" t="s">
        <v>370</v>
      </c>
      <c r="F76" s="77" t="s">
        <v>115</v>
      </c>
      <c r="G76" s="53" t="s">
        <v>42</v>
      </c>
      <c r="H76" s="48"/>
      <c r="I76" s="48" t="s">
        <v>371</v>
      </c>
      <c r="J76" s="48" t="s">
        <v>321</v>
      </c>
      <c r="K76" s="48" t="s">
        <v>48</v>
      </c>
      <c r="L76" s="48" t="s">
        <v>372</v>
      </c>
      <c r="M76" s="77" t="s">
        <v>373</v>
      </c>
      <c r="N76" s="48" t="s">
        <v>52</v>
      </c>
      <c r="O76" s="48" t="s">
        <v>112</v>
      </c>
      <c r="P76" s="48" t="s">
        <v>50</v>
      </c>
      <c r="Q76" s="48"/>
      <c r="R76" s="48" t="s">
        <v>50</v>
      </c>
      <c r="S76" s="53" t="s">
        <v>34</v>
      </c>
      <c r="T76" s="53" t="s">
        <v>109</v>
      </c>
      <c r="U76" s="53" t="s">
        <v>110</v>
      </c>
      <c r="V76" s="53"/>
    </row>
    <row r="77" spans="1:22" s="12" customFormat="1" ht="38.25">
      <c r="A77" s="48" t="s">
        <v>739</v>
      </c>
      <c r="B77" s="88" t="s">
        <v>375</v>
      </c>
      <c r="C77" s="48"/>
      <c r="D77" s="53" t="s">
        <v>376</v>
      </c>
      <c r="E77" s="48" t="s">
        <v>377</v>
      </c>
      <c r="F77" s="77" t="s">
        <v>115</v>
      </c>
      <c r="G77" s="48" t="s">
        <v>47</v>
      </c>
      <c r="H77" s="48"/>
      <c r="I77" s="48" t="s">
        <v>165</v>
      </c>
      <c r="J77" s="48" t="s">
        <v>321</v>
      </c>
      <c r="K77" s="48" t="s">
        <v>48</v>
      </c>
      <c r="L77" s="48" t="s">
        <v>378</v>
      </c>
      <c r="M77" s="77" t="s">
        <v>72</v>
      </c>
      <c r="N77" s="48"/>
      <c r="O77" s="48" t="s">
        <v>115</v>
      </c>
      <c r="P77" s="48" t="s">
        <v>50</v>
      </c>
      <c r="Q77" s="48"/>
      <c r="R77" s="48" t="s">
        <v>50</v>
      </c>
      <c r="S77" s="53" t="s">
        <v>34</v>
      </c>
      <c r="T77" s="53" t="s">
        <v>109</v>
      </c>
      <c r="U77" s="53" t="s">
        <v>110</v>
      </c>
      <c r="V77" s="53"/>
    </row>
    <row r="78" spans="1:22" s="12" customFormat="1" ht="51">
      <c r="A78" s="48" t="s">
        <v>744</v>
      </c>
      <c r="B78" s="79" t="s">
        <v>710</v>
      </c>
      <c r="C78" s="99">
        <v>28798</v>
      </c>
      <c r="D78" s="78"/>
      <c r="E78" s="78" t="s">
        <v>711</v>
      </c>
      <c r="F78" s="79" t="s">
        <v>115</v>
      </c>
      <c r="G78" s="99">
        <v>36434</v>
      </c>
      <c r="H78" s="55"/>
      <c r="I78" s="99">
        <v>37600</v>
      </c>
      <c r="J78" s="78" t="s">
        <v>41</v>
      </c>
      <c r="K78" s="78" t="s">
        <v>48</v>
      </c>
      <c r="L78" s="78" t="s">
        <v>248</v>
      </c>
      <c r="M78" s="78" t="s">
        <v>43</v>
      </c>
      <c r="N78" s="78"/>
      <c r="O78" s="78" t="s">
        <v>115</v>
      </c>
      <c r="P78" s="78" t="s">
        <v>50</v>
      </c>
      <c r="Q78" s="78"/>
      <c r="R78" s="78" t="s">
        <v>50</v>
      </c>
      <c r="S78" s="55" t="s">
        <v>34</v>
      </c>
      <c r="T78" s="53" t="s">
        <v>109</v>
      </c>
      <c r="U78" s="53" t="s">
        <v>110</v>
      </c>
      <c r="V78" s="53"/>
    </row>
    <row r="79" spans="1:22" s="12" customFormat="1" ht="18" customHeight="1">
      <c r="A79" s="47" t="s">
        <v>712</v>
      </c>
      <c r="B79" s="323" t="s">
        <v>497</v>
      </c>
      <c r="C79" s="323"/>
      <c r="D79" s="323"/>
      <c r="E79" s="323"/>
      <c r="F79" s="323"/>
      <c r="G79" s="323"/>
      <c r="H79" s="323"/>
      <c r="I79" s="323"/>
      <c r="J79" s="323"/>
      <c r="K79" s="323"/>
      <c r="L79" s="323"/>
      <c r="M79" s="323"/>
      <c r="N79" s="323"/>
      <c r="O79" s="323"/>
      <c r="P79" s="323"/>
      <c r="Q79" s="323"/>
      <c r="R79" s="323"/>
      <c r="S79" s="323"/>
      <c r="T79" s="323"/>
      <c r="U79" s="323"/>
      <c r="V79" s="323"/>
    </row>
    <row r="80" spans="1:22" s="12" customFormat="1" ht="38.25">
      <c r="A80" s="48" t="s">
        <v>745</v>
      </c>
      <c r="B80" s="79" t="s">
        <v>714</v>
      </c>
      <c r="C80" s="99" t="s">
        <v>715</v>
      </c>
      <c r="D80" s="99"/>
      <c r="E80" s="78" t="s">
        <v>1134</v>
      </c>
      <c r="F80" s="79" t="s">
        <v>1151</v>
      </c>
      <c r="G80" s="98" t="s">
        <v>1135</v>
      </c>
      <c r="H80" s="93" t="s">
        <v>667</v>
      </c>
      <c r="I80" s="93" t="s">
        <v>716</v>
      </c>
      <c r="J80" s="78" t="s">
        <v>41</v>
      </c>
      <c r="K80" s="78" t="s">
        <v>52</v>
      </c>
      <c r="L80" s="78" t="s">
        <v>61</v>
      </c>
      <c r="M80" s="78" t="s">
        <v>129</v>
      </c>
      <c r="N80" s="78" t="s">
        <v>107</v>
      </c>
      <c r="O80" s="78" t="s">
        <v>112</v>
      </c>
      <c r="P80" s="78" t="s">
        <v>80</v>
      </c>
      <c r="Q80" s="78"/>
      <c r="R80" s="78" t="s">
        <v>50</v>
      </c>
      <c r="S80" s="93" t="s">
        <v>31</v>
      </c>
      <c r="T80" s="53" t="s">
        <v>109</v>
      </c>
      <c r="U80" s="53" t="s">
        <v>110</v>
      </c>
      <c r="V80" s="53"/>
    </row>
    <row r="81" spans="1:22" s="12" customFormat="1" ht="38.25">
      <c r="A81" s="48" t="s">
        <v>752</v>
      </c>
      <c r="B81" s="79" t="s">
        <v>718</v>
      </c>
      <c r="C81" s="98" t="s">
        <v>719</v>
      </c>
      <c r="D81" s="99"/>
      <c r="E81" s="78" t="s">
        <v>1136</v>
      </c>
      <c r="F81" s="79" t="s">
        <v>1152</v>
      </c>
      <c r="G81" s="98" t="s">
        <v>720</v>
      </c>
      <c r="H81" s="93" t="s">
        <v>667</v>
      </c>
      <c r="I81" s="93" t="s">
        <v>721</v>
      </c>
      <c r="J81" s="78" t="s">
        <v>41</v>
      </c>
      <c r="K81" s="78" t="s">
        <v>48</v>
      </c>
      <c r="L81" s="78" t="s">
        <v>722</v>
      </c>
      <c r="M81" s="78" t="s">
        <v>723</v>
      </c>
      <c r="N81" s="78" t="s">
        <v>52</v>
      </c>
      <c r="O81" s="78" t="s">
        <v>112</v>
      </c>
      <c r="P81" s="78" t="s">
        <v>50</v>
      </c>
      <c r="Q81" s="78"/>
      <c r="R81" s="78" t="s">
        <v>50</v>
      </c>
      <c r="S81" s="93" t="s">
        <v>31</v>
      </c>
      <c r="T81" s="53" t="s">
        <v>109</v>
      </c>
      <c r="U81" s="53" t="s">
        <v>110</v>
      </c>
      <c r="V81" s="53"/>
    </row>
    <row r="82" spans="1:22" s="12" customFormat="1" ht="51">
      <c r="A82" s="48" t="s">
        <v>759</v>
      </c>
      <c r="B82" s="79" t="s">
        <v>724</v>
      </c>
      <c r="C82" s="98" t="s">
        <v>725</v>
      </c>
      <c r="D82" s="99"/>
      <c r="E82" s="78" t="s">
        <v>726</v>
      </c>
      <c r="F82" s="79" t="s">
        <v>115</v>
      </c>
      <c r="G82" s="99">
        <v>40919</v>
      </c>
      <c r="H82" s="55"/>
      <c r="I82" s="93" t="s">
        <v>727</v>
      </c>
      <c r="J82" s="78" t="s">
        <v>41</v>
      </c>
      <c r="K82" s="78" t="s">
        <v>48</v>
      </c>
      <c r="L82" s="78" t="s">
        <v>728</v>
      </c>
      <c r="M82" s="78" t="s">
        <v>729</v>
      </c>
      <c r="N82" s="78"/>
      <c r="O82" s="78" t="s">
        <v>115</v>
      </c>
      <c r="P82" s="78" t="s">
        <v>50</v>
      </c>
      <c r="Q82" s="78"/>
      <c r="R82" s="78" t="s">
        <v>50</v>
      </c>
      <c r="S82" s="55" t="s">
        <v>34</v>
      </c>
      <c r="T82" s="53" t="s">
        <v>109</v>
      </c>
      <c r="U82" s="53" t="s">
        <v>110</v>
      </c>
      <c r="V82" s="53"/>
    </row>
    <row r="83" spans="1:22" s="12" customFormat="1" ht="38.25">
      <c r="A83" s="48" t="s">
        <v>763</v>
      </c>
      <c r="B83" s="79" t="s">
        <v>730</v>
      </c>
      <c r="C83" s="99"/>
      <c r="D83" s="98" t="s">
        <v>731</v>
      </c>
      <c r="E83" s="78" t="s">
        <v>1137</v>
      </c>
      <c r="F83" s="79" t="s">
        <v>115</v>
      </c>
      <c r="G83" s="99">
        <v>40919</v>
      </c>
      <c r="H83" s="55"/>
      <c r="I83" s="93" t="s">
        <v>732</v>
      </c>
      <c r="J83" s="78" t="s">
        <v>689</v>
      </c>
      <c r="K83" s="78" t="s">
        <v>48</v>
      </c>
      <c r="L83" s="78" t="s">
        <v>733</v>
      </c>
      <c r="M83" s="78" t="s">
        <v>77</v>
      </c>
      <c r="N83" s="78"/>
      <c r="O83" s="78" t="s">
        <v>115</v>
      </c>
      <c r="P83" s="78" t="s">
        <v>50</v>
      </c>
      <c r="Q83" s="78"/>
      <c r="R83" s="78" t="s">
        <v>50</v>
      </c>
      <c r="S83" s="55" t="s">
        <v>34</v>
      </c>
      <c r="T83" s="53" t="s">
        <v>109</v>
      </c>
      <c r="U83" s="53" t="s">
        <v>110</v>
      </c>
      <c r="V83" s="53"/>
    </row>
    <row r="84" spans="1:22" s="12" customFormat="1" ht="38.25">
      <c r="A84" s="48" t="s">
        <v>769</v>
      </c>
      <c r="B84" s="79" t="s">
        <v>735</v>
      </c>
      <c r="C84" s="98" t="s">
        <v>736</v>
      </c>
      <c r="D84" s="78"/>
      <c r="E84" s="78" t="s">
        <v>1138</v>
      </c>
      <c r="F84" s="79" t="s">
        <v>115</v>
      </c>
      <c r="G84" s="55" t="s">
        <v>42</v>
      </c>
      <c r="H84" s="55"/>
      <c r="I84" s="99">
        <v>42248</v>
      </c>
      <c r="J84" s="78" t="s">
        <v>41</v>
      </c>
      <c r="K84" s="78" t="s">
        <v>48</v>
      </c>
      <c r="L84" s="78" t="s">
        <v>737</v>
      </c>
      <c r="M84" s="78" t="s">
        <v>738</v>
      </c>
      <c r="N84" s="78"/>
      <c r="O84" s="78" t="s">
        <v>115</v>
      </c>
      <c r="P84" s="78" t="s">
        <v>50</v>
      </c>
      <c r="Q84" s="78"/>
      <c r="R84" s="78" t="s">
        <v>50</v>
      </c>
      <c r="S84" s="55" t="s">
        <v>34</v>
      </c>
      <c r="T84" s="53" t="s">
        <v>109</v>
      </c>
      <c r="U84" s="53" t="s">
        <v>110</v>
      </c>
      <c r="V84" s="53"/>
    </row>
    <row r="85" spans="1:22" s="12" customFormat="1" ht="38.25">
      <c r="A85" s="48" t="s">
        <v>1121</v>
      </c>
      <c r="B85" s="79" t="s">
        <v>740</v>
      </c>
      <c r="C85" s="99"/>
      <c r="D85" s="99" t="s">
        <v>741</v>
      </c>
      <c r="E85" s="78" t="s">
        <v>742</v>
      </c>
      <c r="F85" s="79" t="s">
        <v>115</v>
      </c>
      <c r="G85" s="98" t="s">
        <v>688</v>
      </c>
      <c r="H85" s="55"/>
      <c r="I85" s="93" t="s">
        <v>703</v>
      </c>
      <c r="J85" s="78" t="s">
        <v>41</v>
      </c>
      <c r="K85" s="78" t="s">
        <v>48</v>
      </c>
      <c r="L85" s="78" t="s">
        <v>728</v>
      </c>
      <c r="M85" s="78" t="s">
        <v>743</v>
      </c>
      <c r="N85" s="78"/>
      <c r="O85" s="78" t="s">
        <v>115</v>
      </c>
      <c r="P85" s="78" t="s">
        <v>80</v>
      </c>
      <c r="Q85" s="78"/>
      <c r="R85" s="78" t="s">
        <v>80</v>
      </c>
      <c r="S85" s="55" t="s">
        <v>34</v>
      </c>
      <c r="T85" s="53" t="s">
        <v>109</v>
      </c>
      <c r="U85" s="53" t="s">
        <v>110</v>
      </c>
      <c r="V85" s="53"/>
    </row>
    <row r="86" spans="1:22" s="12" customFormat="1" ht="63.75" customHeight="1">
      <c r="A86" s="48" t="s">
        <v>1122</v>
      </c>
      <c r="B86" s="77" t="s">
        <v>169</v>
      </c>
      <c r="C86" s="48"/>
      <c r="D86" s="53" t="s">
        <v>170</v>
      </c>
      <c r="E86" s="48" t="s">
        <v>171</v>
      </c>
      <c r="F86" s="77" t="s">
        <v>115</v>
      </c>
      <c r="G86" s="48" t="s">
        <v>47</v>
      </c>
      <c r="H86" s="48"/>
      <c r="I86" s="48" t="s">
        <v>172</v>
      </c>
      <c r="J86" s="48" t="s">
        <v>253</v>
      </c>
      <c r="K86" s="48" t="s">
        <v>48</v>
      </c>
      <c r="L86" s="48" t="s">
        <v>173</v>
      </c>
      <c r="M86" s="77" t="s">
        <v>174</v>
      </c>
      <c r="N86" s="48" t="s">
        <v>52</v>
      </c>
      <c r="O86" s="48" t="s">
        <v>115</v>
      </c>
      <c r="P86" s="48" t="s">
        <v>80</v>
      </c>
      <c r="Q86" s="48"/>
      <c r="R86" s="48" t="s">
        <v>76</v>
      </c>
      <c r="S86" s="93" t="s">
        <v>34</v>
      </c>
      <c r="T86" s="53" t="s">
        <v>109</v>
      </c>
      <c r="U86" s="53" t="s">
        <v>110</v>
      </c>
      <c r="V86" s="53"/>
    </row>
    <row r="87" spans="1:22" s="12" customFormat="1" ht="18" customHeight="1">
      <c r="A87" s="47" t="s">
        <v>1120</v>
      </c>
      <c r="B87" s="323" t="s">
        <v>496</v>
      </c>
      <c r="C87" s="323"/>
      <c r="D87" s="323"/>
      <c r="E87" s="323"/>
      <c r="F87" s="323"/>
      <c r="G87" s="323"/>
      <c r="H87" s="323"/>
      <c r="I87" s="323"/>
      <c r="J87" s="323"/>
      <c r="K87" s="323"/>
      <c r="L87" s="323"/>
      <c r="M87" s="323"/>
      <c r="N87" s="323"/>
      <c r="O87" s="323"/>
      <c r="P87" s="323"/>
      <c r="Q87" s="323"/>
      <c r="R87" s="323"/>
      <c r="S87" s="323"/>
      <c r="T87" s="323"/>
      <c r="U87" s="323"/>
      <c r="V87" s="323"/>
    </row>
    <row r="88" spans="1:22" s="12" customFormat="1" ht="63.75">
      <c r="A88" s="48" t="s">
        <v>1123</v>
      </c>
      <c r="B88" s="79" t="s">
        <v>746</v>
      </c>
      <c r="C88" s="78"/>
      <c r="D88" s="98" t="s">
        <v>747</v>
      </c>
      <c r="E88" s="78" t="s">
        <v>726</v>
      </c>
      <c r="F88" s="79" t="s">
        <v>1151</v>
      </c>
      <c r="G88" s="98" t="s">
        <v>748</v>
      </c>
      <c r="H88" s="93" t="s">
        <v>749</v>
      </c>
      <c r="I88" s="55" t="s">
        <v>750</v>
      </c>
      <c r="J88" s="48" t="s">
        <v>1148</v>
      </c>
      <c r="K88" s="78" t="s">
        <v>48</v>
      </c>
      <c r="L88" s="78" t="s">
        <v>751</v>
      </c>
      <c r="M88" s="78" t="s">
        <v>44</v>
      </c>
      <c r="N88" s="78" t="s">
        <v>107</v>
      </c>
      <c r="O88" s="78" t="s">
        <v>112</v>
      </c>
      <c r="P88" s="78" t="s">
        <v>50</v>
      </c>
      <c r="Q88" s="78"/>
      <c r="R88" s="78" t="s">
        <v>50</v>
      </c>
      <c r="S88" s="55" t="s">
        <v>117</v>
      </c>
      <c r="T88" s="48" t="s">
        <v>109</v>
      </c>
      <c r="U88" s="48" t="s">
        <v>110</v>
      </c>
      <c r="V88" s="53"/>
    </row>
    <row r="89" spans="1:22" s="12" customFormat="1" ht="38.25">
      <c r="A89" s="48" t="s">
        <v>1124</v>
      </c>
      <c r="B89" s="79" t="s">
        <v>753</v>
      </c>
      <c r="C89" s="99"/>
      <c r="D89" s="98" t="s">
        <v>754</v>
      </c>
      <c r="E89" s="78" t="s">
        <v>755</v>
      </c>
      <c r="F89" s="79" t="s">
        <v>1152</v>
      </c>
      <c r="G89" s="98" t="s">
        <v>756</v>
      </c>
      <c r="H89" s="93" t="s">
        <v>757</v>
      </c>
      <c r="I89" s="55" t="s">
        <v>758</v>
      </c>
      <c r="J89" s="78" t="s">
        <v>41</v>
      </c>
      <c r="K89" s="78" t="s">
        <v>48</v>
      </c>
      <c r="L89" s="78" t="s">
        <v>60</v>
      </c>
      <c r="M89" s="78" t="s">
        <v>35</v>
      </c>
      <c r="N89" s="78" t="s">
        <v>107</v>
      </c>
      <c r="O89" s="78" t="s">
        <v>112</v>
      </c>
      <c r="P89" s="78" t="s">
        <v>80</v>
      </c>
      <c r="Q89" s="78"/>
      <c r="R89" s="78" t="s">
        <v>50</v>
      </c>
      <c r="S89" s="55" t="s">
        <v>117</v>
      </c>
      <c r="T89" s="48" t="s">
        <v>109</v>
      </c>
      <c r="U89" s="48" t="s">
        <v>110</v>
      </c>
      <c r="V89" s="53"/>
    </row>
    <row r="90" spans="1:22" s="12" customFormat="1" ht="51">
      <c r="A90" s="48" t="s">
        <v>1125</v>
      </c>
      <c r="B90" s="79" t="s">
        <v>760</v>
      </c>
      <c r="C90" s="99"/>
      <c r="D90" s="98" t="s">
        <v>761</v>
      </c>
      <c r="E90" s="78" t="s">
        <v>762</v>
      </c>
      <c r="F90" s="79" t="s">
        <v>115</v>
      </c>
      <c r="G90" s="98" t="s">
        <v>688</v>
      </c>
      <c r="H90" s="55"/>
      <c r="I90" s="93" t="s">
        <v>727</v>
      </c>
      <c r="J90" s="78" t="s">
        <v>41</v>
      </c>
      <c r="K90" s="78" t="s">
        <v>48</v>
      </c>
      <c r="L90" s="78" t="s">
        <v>728</v>
      </c>
      <c r="M90" s="78" t="s">
        <v>729</v>
      </c>
      <c r="N90" s="78" t="s">
        <v>81</v>
      </c>
      <c r="O90" s="78" t="s">
        <v>115</v>
      </c>
      <c r="P90" s="78" t="s">
        <v>50</v>
      </c>
      <c r="Q90" s="78"/>
      <c r="R90" s="78" t="s">
        <v>50</v>
      </c>
      <c r="S90" s="55" t="s">
        <v>117</v>
      </c>
      <c r="T90" s="48" t="s">
        <v>109</v>
      </c>
      <c r="U90" s="48" t="s">
        <v>110</v>
      </c>
      <c r="V90" s="53"/>
    </row>
    <row r="91" spans="1:22" s="12" customFormat="1" ht="38.25">
      <c r="A91" s="48" t="s">
        <v>1126</v>
      </c>
      <c r="B91" s="79" t="s">
        <v>764</v>
      </c>
      <c r="C91" s="99"/>
      <c r="D91" s="98" t="s">
        <v>765</v>
      </c>
      <c r="E91" s="78" t="s">
        <v>766</v>
      </c>
      <c r="F91" s="79" t="s">
        <v>115</v>
      </c>
      <c r="G91" s="98" t="s">
        <v>688</v>
      </c>
      <c r="H91" s="55"/>
      <c r="I91" s="93" t="s">
        <v>703</v>
      </c>
      <c r="J91" s="78" t="s">
        <v>41</v>
      </c>
      <c r="K91" s="78" t="s">
        <v>48</v>
      </c>
      <c r="L91" s="78" t="s">
        <v>767</v>
      </c>
      <c r="M91" s="78" t="s">
        <v>768</v>
      </c>
      <c r="N91" s="78" t="s">
        <v>81</v>
      </c>
      <c r="O91" s="78" t="s">
        <v>115</v>
      </c>
      <c r="P91" s="78" t="s">
        <v>80</v>
      </c>
      <c r="Q91" s="78"/>
      <c r="R91" s="78" t="s">
        <v>50</v>
      </c>
      <c r="S91" s="55" t="s">
        <v>117</v>
      </c>
      <c r="T91" s="48" t="s">
        <v>109</v>
      </c>
      <c r="U91" s="48" t="s">
        <v>110</v>
      </c>
      <c r="V91" s="53"/>
    </row>
    <row r="92" spans="1:22" s="12" customFormat="1" ht="63.75">
      <c r="A92" s="48" t="s">
        <v>1157</v>
      </c>
      <c r="B92" s="64" t="s">
        <v>301</v>
      </c>
      <c r="C92" s="53"/>
      <c r="D92" s="53" t="s">
        <v>302</v>
      </c>
      <c r="E92" s="70" t="s">
        <v>303</v>
      </c>
      <c r="F92" s="20" t="s">
        <v>112</v>
      </c>
      <c r="G92" s="53" t="s">
        <v>1240</v>
      </c>
      <c r="H92" s="48"/>
      <c r="I92" s="53" t="s">
        <v>304</v>
      </c>
      <c r="J92" s="48" t="s">
        <v>1220</v>
      </c>
      <c r="K92" s="61" t="s">
        <v>48</v>
      </c>
      <c r="L92" s="61" t="s">
        <v>305</v>
      </c>
      <c r="M92" s="20" t="s">
        <v>306</v>
      </c>
      <c r="N92" s="61" t="s">
        <v>52</v>
      </c>
      <c r="O92" s="61" t="s">
        <v>112</v>
      </c>
      <c r="P92" s="61" t="s">
        <v>64</v>
      </c>
      <c r="Q92" s="101"/>
      <c r="R92" s="61" t="s">
        <v>299</v>
      </c>
      <c r="S92" s="73" t="s">
        <v>34</v>
      </c>
      <c r="T92" s="53" t="s">
        <v>109</v>
      </c>
      <c r="U92" s="53" t="s">
        <v>110</v>
      </c>
      <c r="V92" s="53"/>
    </row>
    <row r="93" spans="1:22" s="12" customFormat="1" ht="18" customHeight="1">
      <c r="A93" s="47" t="s">
        <v>1127</v>
      </c>
      <c r="B93" s="323" t="s">
        <v>379</v>
      </c>
      <c r="C93" s="323"/>
      <c r="D93" s="323"/>
      <c r="E93" s="323"/>
      <c r="F93" s="323"/>
      <c r="G93" s="323"/>
      <c r="H93" s="323"/>
      <c r="I93" s="323"/>
      <c r="J93" s="323"/>
      <c r="K93" s="323"/>
      <c r="L93" s="323"/>
      <c r="M93" s="323"/>
      <c r="N93" s="323"/>
      <c r="O93" s="323"/>
      <c r="P93" s="323"/>
      <c r="Q93" s="323"/>
      <c r="R93" s="323"/>
      <c r="S93" s="323"/>
      <c r="T93" s="323"/>
      <c r="U93" s="323"/>
      <c r="V93" s="323"/>
    </row>
    <row r="94" spans="1:22" s="12" customFormat="1" ht="51">
      <c r="A94" s="48" t="s">
        <v>771</v>
      </c>
      <c r="B94" s="20" t="s">
        <v>1241</v>
      </c>
      <c r="C94" s="48" t="s">
        <v>381</v>
      </c>
      <c r="D94" s="48"/>
      <c r="E94" s="61" t="s">
        <v>114</v>
      </c>
      <c r="F94" s="20" t="s">
        <v>1155</v>
      </c>
      <c r="G94" s="48" t="s">
        <v>51</v>
      </c>
      <c r="H94" s="48" t="s">
        <v>382</v>
      </c>
      <c r="I94" s="48" t="s">
        <v>259</v>
      </c>
      <c r="J94" s="48" t="s">
        <v>1148</v>
      </c>
      <c r="K94" s="61" t="s">
        <v>48</v>
      </c>
      <c r="L94" s="61" t="s">
        <v>383</v>
      </c>
      <c r="M94" s="61" t="s">
        <v>384</v>
      </c>
      <c r="N94" s="61" t="s">
        <v>107</v>
      </c>
      <c r="O94" s="48" t="s">
        <v>112</v>
      </c>
      <c r="P94" s="61" t="s">
        <v>64</v>
      </c>
      <c r="Q94" s="61"/>
      <c r="R94" s="61" t="s">
        <v>50</v>
      </c>
      <c r="S94" s="71" t="s">
        <v>196</v>
      </c>
      <c r="T94" s="53" t="s">
        <v>109</v>
      </c>
      <c r="U94" s="53" t="s">
        <v>110</v>
      </c>
      <c r="V94" s="71"/>
    </row>
    <row r="95" spans="1:22" s="12" customFormat="1" ht="89.25">
      <c r="A95" s="48" t="s">
        <v>639</v>
      </c>
      <c r="B95" s="20" t="s">
        <v>65</v>
      </c>
      <c r="C95" s="48"/>
      <c r="D95" s="48" t="s">
        <v>386</v>
      </c>
      <c r="E95" s="61" t="s">
        <v>387</v>
      </c>
      <c r="F95" s="20" t="s">
        <v>1156</v>
      </c>
      <c r="G95" s="48" t="s">
        <v>71</v>
      </c>
      <c r="H95" s="48" t="s">
        <v>388</v>
      </c>
      <c r="I95" s="48" t="s">
        <v>389</v>
      </c>
      <c r="J95" s="61" t="s">
        <v>321</v>
      </c>
      <c r="K95" s="61" t="s">
        <v>48</v>
      </c>
      <c r="L95" s="61" t="s">
        <v>390</v>
      </c>
      <c r="M95" s="61" t="s">
        <v>391</v>
      </c>
      <c r="N95" s="61" t="s">
        <v>107</v>
      </c>
      <c r="O95" s="48" t="s">
        <v>112</v>
      </c>
      <c r="P95" s="61" t="s">
        <v>80</v>
      </c>
      <c r="Q95" s="61"/>
      <c r="R95" s="61" t="s">
        <v>50</v>
      </c>
      <c r="S95" s="71" t="s">
        <v>31</v>
      </c>
      <c r="T95" s="53" t="s">
        <v>109</v>
      </c>
      <c r="U95" s="53" t="s">
        <v>110</v>
      </c>
      <c r="V95" s="71"/>
    </row>
    <row r="96" spans="1:22" s="12" customFormat="1" ht="51">
      <c r="A96" s="48" t="s">
        <v>641</v>
      </c>
      <c r="B96" s="64" t="s">
        <v>393</v>
      </c>
      <c r="C96" s="48"/>
      <c r="D96" s="48" t="s">
        <v>394</v>
      </c>
      <c r="E96" s="61" t="s">
        <v>395</v>
      </c>
      <c r="F96" s="20" t="s">
        <v>1156</v>
      </c>
      <c r="G96" s="48" t="s">
        <v>40</v>
      </c>
      <c r="H96" s="53" t="s">
        <v>396</v>
      </c>
      <c r="I96" s="48" t="s">
        <v>122</v>
      </c>
      <c r="J96" s="61" t="s">
        <v>41</v>
      </c>
      <c r="K96" s="61" t="s">
        <v>48</v>
      </c>
      <c r="L96" s="61" t="s">
        <v>397</v>
      </c>
      <c r="M96" s="20" t="s">
        <v>77</v>
      </c>
      <c r="N96" s="61" t="s">
        <v>107</v>
      </c>
      <c r="O96" s="61" t="s">
        <v>112</v>
      </c>
      <c r="P96" s="61" t="s">
        <v>50</v>
      </c>
      <c r="Q96" s="61"/>
      <c r="R96" s="61" t="s">
        <v>50</v>
      </c>
      <c r="S96" s="53" t="s">
        <v>31</v>
      </c>
      <c r="T96" s="53" t="s">
        <v>109</v>
      </c>
      <c r="U96" s="53" t="s">
        <v>110</v>
      </c>
      <c r="V96" s="48"/>
    </row>
    <row r="97" spans="1:42" s="16" customFormat="1" ht="38.25">
      <c r="A97" s="48" t="s">
        <v>648</v>
      </c>
      <c r="B97" s="102" t="s">
        <v>398</v>
      </c>
      <c r="C97" s="68"/>
      <c r="D97" s="68" t="s">
        <v>399</v>
      </c>
      <c r="E97" s="103" t="s">
        <v>400</v>
      </c>
      <c r="F97" s="102" t="s">
        <v>115</v>
      </c>
      <c r="G97" s="68" t="s">
        <v>74</v>
      </c>
      <c r="H97" s="68" t="s">
        <v>401</v>
      </c>
      <c r="I97" s="68" t="s">
        <v>401</v>
      </c>
      <c r="J97" s="103" t="s">
        <v>41</v>
      </c>
      <c r="K97" s="103" t="s">
        <v>52</v>
      </c>
      <c r="L97" s="103" t="s">
        <v>402</v>
      </c>
      <c r="M97" s="103" t="s">
        <v>72</v>
      </c>
      <c r="N97" s="103" t="s">
        <v>52</v>
      </c>
      <c r="O97" s="103" t="s">
        <v>115</v>
      </c>
      <c r="P97" s="103" t="s">
        <v>29</v>
      </c>
      <c r="Q97" s="103"/>
      <c r="R97" s="103" t="s">
        <v>50</v>
      </c>
      <c r="S97" s="104" t="s">
        <v>34</v>
      </c>
      <c r="T97" s="53" t="s">
        <v>109</v>
      </c>
      <c r="U97" s="53" t="s">
        <v>110</v>
      </c>
      <c r="V97" s="104"/>
    </row>
    <row r="98" spans="1:42" s="18" customFormat="1" ht="89.25">
      <c r="A98" s="48" t="s">
        <v>147</v>
      </c>
      <c r="B98" s="118" t="s">
        <v>403</v>
      </c>
      <c r="C98" s="105">
        <v>28858</v>
      </c>
      <c r="D98" s="105"/>
      <c r="E98" s="103" t="s">
        <v>123</v>
      </c>
      <c r="F98" s="102" t="s">
        <v>115</v>
      </c>
      <c r="G98" s="68" t="s">
        <v>53</v>
      </c>
      <c r="H98" s="106" t="s">
        <v>791</v>
      </c>
      <c r="I98" s="68" t="s">
        <v>404</v>
      </c>
      <c r="J98" s="103" t="s">
        <v>41</v>
      </c>
      <c r="K98" s="103" t="s">
        <v>52</v>
      </c>
      <c r="L98" s="103" t="s">
        <v>405</v>
      </c>
      <c r="M98" s="103" t="s">
        <v>33</v>
      </c>
      <c r="N98" s="103" t="s">
        <v>52</v>
      </c>
      <c r="O98" s="103" t="s">
        <v>112</v>
      </c>
      <c r="P98" s="103" t="s">
        <v>80</v>
      </c>
      <c r="Q98" s="107"/>
      <c r="R98" s="103" t="s">
        <v>406</v>
      </c>
      <c r="S98" s="104" t="s">
        <v>34</v>
      </c>
      <c r="T98" s="53" t="s">
        <v>109</v>
      </c>
      <c r="U98" s="53" t="s">
        <v>110</v>
      </c>
      <c r="V98" s="104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</row>
    <row r="99" spans="1:42" s="16" customFormat="1" ht="76.5">
      <c r="A99" s="48" t="s">
        <v>792</v>
      </c>
      <c r="B99" s="102" t="s">
        <v>408</v>
      </c>
      <c r="C99" s="68" t="s">
        <v>409</v>
      </c>
      <c r="D99" s="104"/>
      <c r="E99" s="103" t="s">
        <v>410</v>
      </c>
      <c r="F99" s="102" t="s">
        <v>43</v>
      </c>
      <c r="G99" s="68" t="s">
        <v>51</v>
      </c>
      <c r="H99" s="68" t="s">
        <v>411</v>
      </c>
      <c r="I99" s="68" t="s">
        <v>411</v>
      </c>
      <c r="J99" s="103" t="s">
        <v>321</v>
      </c>
      <c r="K99" s="103" t="s">
        <v>48</v>
      </c>
      <c r="L99" s="103" t="s">
        <v>412</v>
      </c>
      <c r="M99" s="103" t="s">
        <v>413</v>
      </c>
      <c r="N99" s="103" t="s">
        <v>52</v>
      </c>
      <c r="O99" s="103" t="s">
        <v>115</v>
      </c>
      <c r="P99" s="103" t="s">
        <v>29</v>
      </c>
      <c r="Q99" s="103"/>
      <c r="R99" s="103" t="s">
        <v>50</v>
      </c>
      <c r="S99" s="104" t="s">
        <v>34</v>
      </c>
      <c r="T99" s="53" t="s">
        <v>109</v>
      </c>
      <c r="U99" s="53" t="s">
        <v>110</v>
      </c>
      <c r="V99" s="104"/>
    </row>
    <row r="100" spans="1:42" s="12" customFormat="1" ht="25.5">
      <c r="A100" s="48" t="s">
        <v>156</v>
      </c>
      <c r="B100" s="102" t="s">
        <v>414</v>
      </c>
      <c r="C100" s="104"/>
      <c r="D100" s="68" t="s">
        <v>415</v>
      </c>
      <c r="E100" s="103" t="s">
        <v>416</v>
      </c>
      <c r="F100" s="102" t="s">
        <v>115</v>
      </c>
      <c r="G100" s="68" t="s">
        <v>47</v>
      </c>
      <c r="H100" s="53"/>
      <c r="I100" s="48"/>
      <c r="J100" s="103" t="s">
        <v>321</v>
      </c>
      <c r="K100" s="103" t="s">
        <v>48</v>
      </c>
      <c r="L100" s="103" t="s">
        <v>152</v>
      </c>
      <c r="M100" s="103" t="s">
        <v>417</v>
      </c>
      <c r="N100" s="103" t="s">
        <v>418</v>
      </c>
      <c r="O100" s="103" t="s">
        <v>112</v>
      </c>
      <c r="P100" s="103" t="s">
        <v>50</v>
      </c>
      <c r="Q100" s="103"/>
      <c r="R100" s="103" t="s">
        <v>50</v>
      </c>
      <c r="S100" s="104" t="s">
        <v>34</v>
      </c>
      <c r="T100" s="53" t="s">
        <v>109</v>
      </c>
      <c r="U100" s="53" t="s">
        <v>110</v>
      </c>
      <c r="V100" s="104"/>
    </row>
    <row r="101" spans="1:42" s="16" customFormat="1" ht="51">
      <c r="A101" s="48" t="s">
        <v>161</v>
      </c>
      <c r="B101" s="102" t="s">
        <v>419</v>
      </c>
      <c r="C101" s="104"/>
      <c r="D101" s="68" t="s">
        <v>420</v>
      </c>
      <c r="E101" s="103" t="s">
        <v>421</v>
      </c>
      <c r="F101" s="102" t="s">
        <v>115</v>
      </c>
      <c r="G101" s="68" t="s">
        <v>57</v>
      </c>
      <c r="H101" s="119"/>
      <c r="I101" s="68" t="s">
        <v>793</v>
      </c>
      <c r="J101" s="103" t="s">
        <v>321</v>
      </c>
      <c r="K101" s="103" t="s">
        <v>48</v>
      </c>
      <c r="L101" s="103" t="s">
        <v>422</v>
      </c>
      <c r="M101" s="103" t="s">
        <v>254</v>
      </c>
      <c r="N101" s="103" t="s">
        <v>121</v>
      </c>
      <c r="O101" s="103" t="s">
        <v>112</v>
      </c>
      <c r="P101" s="103" t="s">
        <v>128</v>
      </c>
      <c r="Q101" s="103"/>
      <c r="R101" s="103" t="s">
        <v>406</v>
      </c>
      <c r="S101" s="104" t="s">
        <v>34</v>
      </c>
      <c r="T101" s="53" t="s">
        <v>109</v>
      </c>
      <c r="U101" s="53" t="s">
        <v>110</v>
      </c>
      <c r="V101" s="104"/>
    </row>
    <row r="102" spans="1:42" s="19" customFormat="1" ht="76.5">
      <c r="A102" s="48" t="s">
        <v>168</v>
      </c>
      <c r="B102" s="64" t="s">
        <v>423</v>
      </c>
      <c r="C102" s="48"/>
      <c r="D102" s="53" t="s">
        <v>424</v>
      </c>
      <c r="E102" s="61" t="s">
        <v>425</v>
      </c>
      <c r="F102" s="20" t="s">
        <v>115</v>
      </c>
      <c r="G102" s="68" t="s">
        <v>426</v>
      </c>
      <c r="H102" s="120"/>
      <c r="I102" s="53" t="s">
        <v>793</v>
      </c>
      <c r="J102" s="61" t="s">
        <v>41</v>
      </c>
      <c r="K102" s="103" t="s">
        <v>48</v>
      </c>
      <c r="L102" s="61" t="s">
        <v>427</v>
      </c>
      <c r="M102" s="61" t="s">
        <v>33</v>
      </c>
      <c r="N102" s="61"/>
      <c r="O102" s="61" t="s">
        <v>112</v>
      </c>
      <c r="P102" s="61" t="s">
        <v>50</v>
      </c>
      <c r="Q102" s="61"/>
      <c r="R102" s="61" t="s">
        <v>50</v>
      </c>
      <c r="S102" s="71" t="s">
        <v>34</v>
      </c>
      <c r="T102" s="53" t="s">
        <v>109</v>
      </c>
      <c r="U102" s="53" t="s">
        <v>110</v>
      </c>
      <c r="V102" s="71"/>
    </row>
    <row r="103" spans="1:42" s="12" customFormat="1" ht="38.25">
      <c r="A103" s="48" t="s">
        <v>175</v>
      </c>
      <c r="B103" s="64" t="s">
        <v>429</v>
      </c>
      <c r="C103" s="48"/>
      <c r="D103" s="48" t="s">
        <v>430</v>
      </c>
      <c r="E103" s="61" t="s">
        <v>124</v>
      </c>
      <c r="F103" s="20" t="s">
        <v>115</v>
      </c>
      <c r="G103" s="48" t="s">
        <v>55</v>
      </c>
      <c r="H103" s="53"/>
      <c r="I103" s="48" t="s">
        <v>431</v>
      </c>
      <c r="J103" s="61" t="s">
        <v>41</v>
      </c>
      <c r="K103" s="61" t="s">
        <v>48</v>
      </c>
      <c r="L103" s="61" t="s">
        <v>79</v>
      </c>
      <c r="M103" s="61" t="s">
        <v>43</v>
      </c>
      <c r="N103" s="61" t="s">
        <v>121</v>
      </c>
      <c r="O103" s="61" t="s">
        <v>115</v>
      </c>
      <c r="P103" s="61" t="s">
        <v>80</v>
      </c>
      <c r="Q103" s="61"/>
      <c r="R103" s="103" t="s">
        <v>406</v>
      </c>
      <c r="S103" s="48" t="s">
        <v>34</v>
      </c>
      <c r="T103" s="53" t="s">
        <v>109</v>
      </c>
      <c r="U103" s="53" t="s">
        <v>110</v>
      </c>
      <c r="V103" s="48"/>
    </row>
    <row r="104" spans="1:42" s="12" customFormat="1" ht="38.25">
      <c r="A104" s="48" t="s">
        <v>660</v>
      </c>
      <c r="B104" s="64" t="s">
        <v>66</v>
      </c>
      <c r="C104" s="48"/>
      <c r="D104" s="48" t="s">
        <v>433</v>
      </c>
      <c r="E104" s="61" t="s">
        <v>434</v>
      </c>
      <c r="F104" s="20" t="s">
        <v>115</v>
      </c>
      <c r="G104" s="48" t="s">
        <v>47</v>
      </c>
      <c r="H104" s="53"/>
      <c r="I104" s="48" t="s">
        <v>435</v>
      </c>
      <c r="J104" s="61" t="s">
        <v>41</v>
      </c>
      <c r="K104" s="61" t="s">
        <v>48</v>
      </c>
      <c r="L104" s="61" t="s">
        <v>79</v>
      </c>
      <c r="M104" s="61" t="s">
        <v>43</v>
      </c>
      <c r="N104" s="61" t="s">
        <v>52</v>
      </c>
      <c r="O104" s="61" t="s">
        <v>112</v>
      </c>
      <c r="P104" s="61" t="s">
        <v>50</v>
      </c>
      <c r="Q104" s="61"/>
      <c r="R104" s="61" t="s">
        <v>50</v>
      </c>
      <c r="S104" s="48" t="s">
        <v>34</v>
      </c>
      <c r="T104" s="53" t="s">
        <v>109</v>
      </c>
      <c r="U104" s="53" t="s">
        <v>110</v>
      </c>
      <c r="V104" s="48"/>
    </row>
    <row r="105" spans="1:42" s="12" customFormat="1" ht="22.5" customHeight="1">
      <c r="A105" s="48"/>
      <c r="B105" s="324" t="s">
        <v>794</v>
      </c>
      <c r="C105" s="325"/>
      <c r="D105" s="325"/>
      <c r="E105" s="325"/>
      <c r="F105" s="325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  <c r="Q105" s="325"/>
      <c r="R105" s="325"/>
      <c r="S105" s="325"/>
      <c r="T105" s="325"/>
      <c r="U105" s="325"/>
      <c r="V105" s="326"/>
    </row>
    <row r="106" spans="1:42" s="12" customFormat="1" ht="32.25" customHeight="1">
      <c r="A106" s="48">
        <v>12</v>
      </c>
      <c r="B106" s="64" t="s">
        <v>795</v>
      </c>
      <c r="C106" s="48" t="s">
        <v>796</v>
      </c>
      <c r="D106" s="48"/>
      <c r="E106" s="61"/>
      <c r="F106" s="20" t="s">
        <v>797</v>
      </c>
      <c r="G106" s="48"/>
      <c r="H106" s="53"/>
      <c r="I106" s="48"/>
      <c r="J106" s="61"/>
      <c r="K106" s="61"/>
      <c r="L106" s="61"/>
      <c r="M106" s="61"/>
      <c r="N106" s="61"/>
      <c r="O106" s="61"/>
      <c r="P106" s="61"/>
      <c r="Q106" s="61"/>
      <c r="R106" s="61"/>
      <c r="S106" s="48"/>
      <c r="T106" s="53" t="s">
        <v>109</v>
      </c>
      <c r="U106" s="53" t="s">
        <v>110</v>
      </c>
      <c r="V106" s="48"/>
    </row>
    <row r="107" spans="1:42" s="12" customFormat="1" ht="25.5">
      <c r="A107" s="48">
        <v>13</v>
      </c>
      <c r="B107" s="64" t="s">
        <v>798</v>
      </c>
      <c r="C107" s="48"/>
      <c r="D107" s="48" t="s">
        <v>799</v>
      </c>
      <c r="E107" s="61"/>
      <c r="F107" s="20" t="s">
        <v>800</v>
      </c>
      <c r="G107" s="48"/>
      <c r="H107" s="53"/>
      <c r="I107" s="48"/>
      <c r="J107" s="61"/>
      <c r="K107" s="61"/>
      <c r="L107" s="61"/>
      <c r="M107" s="61"/>
      <c r="N107" s="61"/>
      <c r="O107" s="61"/>
      <c r="P107" s="61"/>
      <c r="Q107" s="61"/>
      <c r="R107" s="61"/>
      <c r="S107" s="48"/>
      <c r="T107" s="53" t="s">
        <v>109</v>
      </c>
      <c r="U107" s="53" t="s">
        <v>110</v>
      </c>
      <c r="V107" s="48"/>
    </row>
    <row r="108" spans="1:42" s="12" customFormat="1" ht="18" customHeight="1">
      <c r="A108" s="47" t="s">
        <v>80</v>
      </c>
      <c r="B108" s="323" t="s">
        <v>801</v>
      </c>
      <c r="C108" s="323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323"/>
      <c r="O108" s="323"/>
      <c r="P108" s="323"/>
      <c r="Q108" s="323"/>
      <c r="R108" s="323"/>
      <c r="S108" s="323"/>
      <c r="T108" s="323"/>
      <c r="U108" s="323"/>
      <c r="V108" s="323"/>
    </row>
    <row r="109" spans="1:42" ht="12.75" customHeight="1">
      <c r="A109" s="47" t="s">
        <v>8</v>
      </c>
      <c r="B109" s="320" t="s">
        <v>551</v>
      </c>
      <c r="C109" s="321"/>
      <c r="D109" s="321"/>
      <c r="E109" s="321"/>
      <c r="F109" s="321"/>
      <c r="G109" s="321"/>
      <c r="H109" s="321"/>
      <c r="I109" s="321"/>
      <c r="J109" s="321"/>
      <c r="K109" s="321"/>
      <c r="L109" s="321"/>
      <c r="M109" s="321"/>
      <c r="N109" s="321"/>
      <c r="O109" s="321"/>
      <c r="P109" s="321"/>
      <c r="Q109" s="321"/>
      <c r="R109" s="321"/>
      <c r="S109" s="321"/>
      <c r="T109" s="321"/>
      <c r="U109" s="321"/>
      <c r="V109" s="322"/>
    </row>
    <row r="110" spans="1:42" ht="12.75">
      <c r="A110" s="47"/>
      <c r="B110" s="323" t="s">
        <v>802</v>
      </c>
      <c r="C110" s="323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3"/>
      <c r="S110" s="323"/>
      <c r="T110" s="323"/>
      <c r="U110" s="323"/>
      <c r="V110" s="323"/>
    </row>
    <row r="111" spans="1:42" ht="51">
      <c r="A111" s="48">
        <v>1</v>
      </c>
      <c r="B111" s="49" t="s">
        <v>803</v>
      </c>
      <c r="C111" s="50" t="s">
        <v>804</v>
      </c>
      <c r="D111" s="48"/>
      <c r="E111" s="51" t="s">
        <v>805</v>
      </c>
      <c r="F111" s="48" t="s">
        <v>75</v>
      </c>
      <c r="G111" s="52" t="s">
        <v>55</v>
      </c>
      <c r="H111" s="45" t="s">
        <v>806</v>
      </c>
      <c r="I111" s="53" t="s">
        <v>807</v>
      </c>
      <c r="J111" s="48" t="s">
        <v>1148</v>
      </c>
      <c r="K111" s="54" t="s">
        <v>48</v>
      </c>
      <c r="L111" s="55" t="s">
        <v>808</v>
      </c>
      <c r="M111" s="56" t="s">
        <v>809</v>
      </c>
      <c r="N111" s="48" t="s">
        <v>107</v>
      </c>
      <c r="O111" s="48" t="s">
        <v>112</v>
      </c>
      <c r="P111" s="48" t="s">
        <v>80</v>
      </c>
      <c r="Q111" s="48"/>
      <c r="R111" s="48" t="s">
        <v>50</v>
      </c>
      <c r="S111" s="57" t="s">
        <v>31</v>
      </c>
      <c r="T111" s="53" t="s">
        <v>109</v>
      </c>
      <c r="U111" s="53" t="s">
        <v>110</v>
      </c>
      <c r="V111" s="53"/>
    </row>
    <row r="112" spans="1:42" ht="25.5">
      <c r="A112" s="48">
        <v>2</v>
      </c>
      <c r="B112" s="49" t="s">
        <v>810</v>
      </c>
      <c r="C112" s="58" t="s">
        <v>811</v>
      </c>
      <c r="D112" s="48"/>
      <c r="E112" s="51" t="s">
        <v>812</v>
      </c>
      <c r="F112" s="48" t="s">
        <v>640</v>
      </c>
      <c r="G112" s="59" t="s">
        <v>813</v>
      </c>
      <c r="H112" s="44" t="s">
        <v>388</v>
      </c>
      <c r="I112" s="58" t="s">
        <v>814</v>
      </c>
      <c r="J112" s="48" t="s">
        <v>41</v>
      </c>
      <c r="K112" s="54" t="s">
        <v>48</v>
      </c>
      <c r="L112" s="55" t="s">
        <v>815</v>
      </c>
      <c r="M112" s="55" t="s">
        <v>816</v>
      </c>
      <c r="N112" s="48" t="s">
        <v>52</v>
      </c>
      <c r="O112" s="44" t="s">
        <v>115</v>
      </c>
      <c r="P112" s="44" t="s">
        <v>817</v>
      </c>
      <c r="Q112" s="44"/>
      <c r="R112" s="44" t="s">
        <v>50</v>
      </c>
      <c r="S112" s="85" t="s">
        <v>34</v>
      </c>
      <c r="T112" s="53" t="s">
        <v>109</v>
      </c>
      <c r="U112" s="53" t="s">
        <v>110</v>
      </c>
      <c r="V112" s="44"/>
    </row>
    <row r="113" spans="1:22" ht="12.75">
      <c r="A113" s="47"/>
      <c r="B113" s="323" t="s">
        <v>818</v>
      </c>
      <c r="C113" s="323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323"/>
      <c r="O113" s="323"/>
      <c r="P113" s="323"/>
      <c r="Q113" s="323"/>
      <c r="R113" s="323"/>
      <c r="S113" s="323"/>
      <c r="T113" s="323"/>
      <c r="U113" s="323"/>
      <c r="V113" s="323"/>
    </row>
    <row r="114" spans="1:22" ht="100.5" customHeight="1">
      <c r="A114" s="48" t="s">
        <v>641</v>
      </c>
      <c r="B114" s="49" t="s">
        <v>819</v>
      </c>
      <c r="C114" s="54" t="s">
        <v>820</v>
      </c>
      <c r="D114" s="51"/>
      <c r="E114" s="60" t="s">
        <v>821</v>
      </c>
      <c r="F114" s="61" t="s">
        <v>822</v>
      </c>
      <c r="G114" s="49" t="s">
        <v>823</v>
      </c>
      <c r="H114" s="45" t="s">
        <v>824</v>
      </c>
      <c r="I114" s="62">
        <v>37200</v>
      </c>
      <c r="J114" s="61" t="s">
        <v>41</v>
      </c>
      <c r="K114" s="54" t="s">
        <v>52</v>
      </c>
      <c r="L114" s="55" t="s">
        <v>825</v>
      </c>
      <c r="M114" s="54" t="s">
        <v>37</v>
      </c>
      <c r="N114" s="61" t="s">
        <v>52</v>
      </c>
      <c r="O114" s="61" t="s">
        <v>115</v>
      </c>
      <c r="P114" s="116" t="s">
        <v>50</v>
      </c>
      <c r="Q114" s="116"/>
      <c r="R114" s="44" t="s">
        <v>50</v>
      </c>
      <c r="S114" s="58" t="s">
        <v>826</v>
      </c>
      <c r="T114" s="53" t="s">
        <v>109</v>
      </c>
      <c r="U114" s="53" t="s">
        <v>110</v>
      </c>
      <c r="V114" s="44"/>
    </row>
    <row r="115" spans="1:22" ht="38.25">
      <c r="A115" s="48" t="s">
        <v>648</v>
      </c>
      <c r="B115" s="49" t="s">
        <v>827</v>
      </c>
      <c r="C115" s="58" t="s">
        <v>828</v>
      </c>
      <c r="D115" s="51"/>
      <c r="E115" s="51" t="s">
        <v>829</v>
      </c>
      <c r="F115" s="63" t="s">
        <v>43</v>
      </c>
      <c r="G115" s="59" t="s">
        <v>73</v>
      </c>
      <c r="H115" s="45"/>
      <c r="I115" s="48" t="s">
        <v>830</v>
      </c>
      <c r="J115" s="48" t="s">
        <v>41</v>
      </c>
      <c r="K115" s="54" t="s">
        <v>52</v>
      </c>
      <c r="L115" s="55" t="s">
        <v>831</v>
      </c>
      <c r="M115" s="63" t="s">
        <v>43</v>
      </c>
      <c r="N115" s="44"/>
      <c r="O115" s="44" t="s">
        <v>115</v>
      </c>
      <c r="P115" s="108" t="s">
        <v>832</v>
      </c>
      <c r="Q115" s="64"/>
      <c r="R115" s="69" t="s">
        <v>406</v>
      </c>
      <c r="S115" s="58" t="s">
        <v>833</v>
      </c>
      <c r="T115" s="53" t="s">
        <v>109</v>
      </c>
      <c r="U115" s="53" t="s">
        <v>110</v>
      </c>
      <c r="V115" s="44"/>
    </row>
    <row r="116" spans="1:22" ht="51">
      <c r="A116" s="48" t="s">
        <v>147</v>
      </c>
      <c r="B116" s="49" t="s">
        <v>834</v>
      </c>
      <c r="C116" s="64"/>
      <c r="D116" s="58" t="s">
        <v>835</v>
      </c>
      <c r="E116" s="51" t="s">
        <v>805</v>
      </c>
      <c r="F116" s="54" t="s">
        <v>836</v>
      </c>
      <c r="G116" s="59" t="s">
        <v>837</v>
      </c>
      <c r="H116" s="44"/>
      <c r="I116" s="48" t="s">
        <v>838</v>
      </c>
      <c r="J116" s="48" t="s">
        <v>41</v>
      </c>
      <c r="K116" s="54" t="s">
        <v>52</v>
      </c>
      <c r="L116" s="55" t="s">
        <v>839</v>
      </c>
      <c r="M116" s="63" t="s">
        <v>840</v>
      </c>
      <c r="N116" s="48"/>
      <c r="O116" s="44" t="s">
        <v>115</v>
      </c>
      <c r="P116" s="44" t="s">
        <v>80</v>
      </c>
      <c r="Q116" s="44"/>
      <c r="R116" s="44" t="s">
        <v>50</v>
      </c>
      <c r="S116" s="86" t="s">
        <v>34</v>
      </c>
      <c r="T116" s="53" t="s">
        <v>109</v>
      </c>
      <c r="U116" s="53" t="s">
        <v>110</v>
      </c>
      <c r="V116" s="44"/>
    </row>
    <row r="117" spans="1:22" ht="38.25">
      <c r="A117" s="48" t="s">
        <v>792</v>
      </c>
      <c r="B117" s="49" t="s">
        <v>841</v>
      </c>
      <c r="C117" s="64"/>
      <c r="D117" s="58" t="s">
        <v>842</v>
      </c>
      <c r="E117" s="51" t="s">
        <v>843</v>
      </c>
      <c r="F117" s="54" t="s">
        <v>844</v>
      </c>
      <c r="G117" s="59" t="s">
        <v>845</v>
      </c>
      <c r="H117" s="65"/>
      <c r="I117" s="65"/>
      <c r="J117" s="48" t="s">
        <v>59</v>
      </c>
      <c r="K117" s="54" t="s">
        <v>48</v>
      </c>
      <c r="L117" s="66" t="s">
        <v>846</v>
      </c>
      <c r="M117" s="54" t="s">
        <v>847</v>
      </c>
      <c r="N117" s="44"/>
      <c r="O117" s="44"/>
      <c r="P117" s="44" t="s">
        <v>50</v>
      </c>
      <c r="Q117" s="44"/>
      <c r="R117" s="44" t="s">
        <v>50</v>
      </c>
      <c r="S117" s="58" t="s">
        <v>848</v>
      </c>
      <c r="T117" s="53" t="s">
        <v>109</v>
      </c>
      <c r="U117" s="53" t="s">
        <v>110</v>
      </c>
      <c r="V117" s="44"/>
    </row>
    <row r="118" spans="1:22" ht="38.25">
      <c r="A118" s="48" t="s">
        <v>156</v>
      </c>
      <c r="B118" s="49" t="s">
        <v>849</v>
      </c>
      <c r="C118" s="64"/>
      <c r="D118" s="58" t="s">
        <v>850</v>
      </c>
      <c r="E118" s="48" t="s">
        <v>851</v>
      </c>
      <c r="F118" s="54" t="s">
        <v>844</v>
      </c>
      <c r="G118" s="59" t="s">
        <v>852</v>
      </c>
      <c r="H118" s="48"/>
      <c r="I118" s="48" t="s">
        <v>853</v>
      </c>
      <c r="J118" s="48" t="s">
        <v>59</v>
      </c>
      <c r="K118" s="54" t="s">
        <v>48</v>
      </c>
      <c r="L118" s="55" t="s">
        <v>854</v>
      </c>
      <c r="M118" s="63" t="s">
        <v>847</v>
      </c>
      <c r="N118" s="48"/>
      <c r="O118" s="48"/>
      <c r="P118" s="48" t="s">
        <v>50</v>
      </c>
      <c r="Q118" s="48"/>
      <c r="R118" s="48" t="s">
        <v>50</v>
      </c>
      <c r="S118" s="58" t="s">
        <v>848</v>
      </c>
      <c r="T118" s="53" t="s">
        <v>109</v>
      </c>
      <c r="U118" s="53" t="s">
        <v>110</v>
      </c>
      <c r="V118" s="48"/>
    </row>
    <row r="119" spans="1:22" ht="38.25">
      <c r="A119" s="48" t="s">
        <v>161</v>
      </c>
      <c r="B119" s="49" t="s">
        <v>855</v>
      </c>
      <c r="C119" s="64"/>
      <c r="D119" s="58" t="s">
        <v>856</v>
      </c>
      <c r="E119" s="51" t="s">
        <v>144</v>
      </c>
      <c r="F119" s="54" t="s">
        <v>857</v>
      </c>
      <c r="G119" s="59" t="s">
        <v>858</v>
      </c>
      <c r="H119" s="65"/>
      <c r="I119" s="65"/>
      <c r="J119" s="48" t="s">
        <v>41</v>
      </c>
      <c r="K119" s="54" t="s">
        <v>48</v>
      </c>
      <c r="L119" s="55" t="s">
        <v>859</v>
      </c>
      <c r="M119" s="54" t="s">
        <v>857</v>
      </c>
      <c r="N119" s="48"/>
      <c r="O119" s="48" t="s">
        <v>115</v>
      </c>
      <c r="P119" s="44" t="s">
        <v>50</v>
      </c>
      <c r="Q119" s="44"/>
      <c r="R119" s="44" t="s">
        <v>50</v>
      </c>
      <c r="S119" s="58" t="s">
        <v>860</v>
      </c>
      <c r="T119" s="53" t="s">
        <v>109</v>
      </c>
      <c r="U119" s="53" t="s">
        <v>110</v>
      </c>
      <c r="V119" s="44"/>
    </row>
    <row r="120" spans="1:22" ht="20.25" customHeight="1">
      <c r="A120" s="47"/>
      <c r="B120" s="323" t="s">
        <v>861</v>
      </c>
      <c r="C120" s="323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323"/>
      <c r="O120" s="323"/>
      <c r="P120" s="323"/>
      <c r="Q120" s="323"/>
      <c r="R120" s="323"/>
      <c r="S120" s="323"/>
      <c r="T120" s="323"/>
      <c r="U120" s="323"/>
      <c r="V120" s="323"/>
    </row>
    <row r="121" spans="1:22" ht="51">
      <c r="A121" s="48" t="s">
        <v>168</v>
      </c>
      <c r="B121" s="49" t="s">
        <v>862</v>
      </c>
      <c r="C121" s="48"/>
      <c r="D121" s="67" t="s">
        <v>863</v>
      </c>
      <c r="E121" s="61" t="s">
        <v>120</v>
      </c>
      <c r="F121" s="61" t="s">
        <v>214</v>
      </c>
      <c r="G121" s="49" t="s">
        <v>46</v>
      </c>
      <c r="H121" s="68" t="s">
        <v>864</v>
      </c>
      <c r="I121" s="48" t="s">
        <v>865</v>
      </c>
      <c r="J121" s="61" t="s">
        <v>41</v>
      </c>
      <c r="K121" s="54" t="s">
        <v>48</v>
      </c>
      <c r="L121" s="54" t="s">
        <v>866</v>
      </c>
      <c r="M121" s="69" t="s">
        <v>867</v>
      </c>
      <c r="N121" s="61"/>
      <c r="O121" s="61" t="s">
        <v>115</v>
      </c>
      <c r="P121" s="69" t="s">
        <v>128</v>
      </c>
      <c r="Q121" s="64"/>
      <c r="R121" s="69" t="s">
        <v>406</v>
      </c>
      <c r="S121" s="58" t="s">
        <v>868</v>
      </c>
      <c r="T121" s="53" t="s">
        <v>109</v>
      </c>
      <c r="U121" s="53" t="s">
        <v>110</v>
      </c>
      <c r="V121" s="48"/>
    </row>
    <row r="122" spans="1:22" ht="51">
      <c r="A122" s="48" t="s">
        <v>175</v>
      </c>
      <c r="B122" s="49" t="s">
        <v>869</v>
      </c>
      <c r="C122" s="48"/>
      <c r="D122" s="58" t="s">
        <v>870</v>
      </c>
      <c r="E122" s="70" t="s">
        <v>871</v>
      </c>
      <c r="F122" s="54" t="s">
        <v>844</v>
      </c>
      <c r="G122" s="59" t="s">
        <v>837</v>
      </c>
      <c r="H122" s="53"/>
      <c r="I122" s="48" t="s">
        <v>872</v>
      </c>
      <c r="J122" s="61" t="s">
        <v>59</v>
      </c>
      <c r="K122" s="54" t="s">
        <v>52</v>
      </c>
      <c r="L122" s="54" t="s">
        <v>873</v>
      </c>
      <c r="M122" s="54" t="s">
        <v>847</v>
      </c>
      <c r="N122" s="61"/>
      <c r="O122" s="61"/>
      <c r="P122" s="61" t="s">
        <v>50</v>
      </c>
      <c r="Q122" s="101"/>
      <c r="R122" s="61" t="s">
        <v>50</v>
      </c>
      <c r="S122" s="58" t="s">
        <v>848</v>
      </c>
      <c r="T122" s="53" t="s">
        <v>109</v>
      </c>
      <c r="U122" s="53" t="s">
        <v>110</v>
      </c>
      <c r="V122" s="48"/>
    </row>
    <row r="123" spans="1:22" ht="38.25">
      <c r="A123" s="48" t="s">
        <v>660</v>
      </c>
      <c r="B123" s="49" t="s">
        <v>874</v>
      </c>
      <c r="C123" s="48"/>
      <c r="D123" s="58" t="s">
        <v>875</v>
      </c>
      <c r="E123" s="61" t="s">
        <v>876</v>
      </c>
      <c r="F123" s="54" t="s">
        <v>844</v>
      </c>
      <c r="G123" s="59" t="s">
        <v>858</v>
      </c>
      <c r="H123" s="48"/>
      <c r="I123" s="48" t="s">
        <v>877</v>
      </c>
      <c r="J123" s="61" t="s">
        <v>41</v>
      </c>
      <c r="K123" s="54" t="s">
        <v>52</v>
      </c>
      <c r="L123" s="54" t="s">
        <v>878</v>
      </c>
      <c r="M123" s="54" t="s">
        <v>847</v>
      </c>
      <c r="N123" s="61"/>
      <c r="O123" s="61"/>
      <c r="P123" s="61" t="s">
        <v>50</v>
      </c>
      <c r="Q123" s="61"/>
      <c r="R123" s="61" t="s">
        <v>50</v>
      </c>
      <c r="S123" s="58" t="s">
        <v>879</v>
      </c>
      <c r="T123" s="53" t="s">
        <v>109</v>
      </c>
      <c r="U123" s="53" t="s">
        <v>110</v>
      </c>
      <c r="V123" s="48"/>
    </row>
    <row r="124" spans="1:22" ht="38.25">
      <c r="A124" s="48" t="s">
        <v>187</v>
      </c>
      <c r="B124" s="49" t="s">
        <v>880</v>
      </c>
      <c r="C124" s="48"/>
      <c r="D124" s="58" t="s">
        <v>881</v>
      </c>
      <c r="E124" s="61" t="s">
        <v>882</v>
      </c>
      <c r="F124" s="54" t="s">
        <v>844</v>
      </c>
      <c r="G124" s="59" t="s">
        <v>858</v>
      </c>
      <c r="H124" s="48"/>
      <c r="I124" s="48" t="s">
        <v>877</v>
      </c>
      <c r="J124" s="61" t="s">
        <v>59</v>
      </c>
      <c r="K124" s="54" t="s">
        <v>48</v>
      </c>
      <c r="L124" s="54" t="s">
        <v>883</v>
      </c>
      <c r="M124" s="54" t="s">
        <v>847</v>
      </c>
      <c r="N124" s="61"/>
      <c r="O124" s="61"/>
      <c r="P124" s="61" t="s">
        <v>50</v>
      </c>
      <c r="Q124" s="101"/>
      <c r="R124" s="61" t="s">
        <v>50</v>
      </c>
      <c r="S124" s="58" t="s">
        <v>848</v>
      </c>
      <c r="T124" s="53" t="s">
        <v>109</v>
      </c>
      <c r="U124" s="53" t="s">
        <v>110</v>
      </c>
      <c r="V124" s="48"/>
    </row>
    <row r="125" spans="1:22" ht="38.25">
      <c r="A125" s="48" t="s">
        <v>666</v>
      </c>
      <c r="B125" s="49" t="s">
        <v>884</v>
      </c>
      <c r="C125" s="48"/>
      <c r="D125" s="58" t="s">
        <v>885</v>
      </c>
      <c r="E125" s="61" t="s">
        <v>886</v>
      </c>
      <c r="F125" s="54" t="s">
        <v>844</v>
      </c>
      <c r="G125" s="59" t="s">
        <v>852</v>
      </c>
      <c r="H125" s="47"/>
      <c r="I125" s="53" t="s">
        <v>887</v>
      </c>
      <c r="J125" s="61" t="str">
        <f>+J124</f>
        <v>CĐ</v>
      </c>
      <c r="K125" s="54" t="s">
        <v>48</v>
      </c>
      <c r="L125" s="54" t="s">
        <v>883</v>
      </c>
      <c r="M125" s="54" t="s">
        <v>847</v>
      </c>
      <c r="N125" s="61"/>
      <c r="O125" s="61"/>
      <c r="P125" s="61" t="s">
        <v>50</v>
      </c>
      <c r="Q125" s="61"/>
      <c r="R125" s="61" t="s">
        <v>50</v>
      </c>
      <c r="S125" s="58" t="s">
        <v>848</v>
      </c>
      <c r="T125" s="53" t="s">
        <v>109</v>
      </c>
      <c r="U125" s="53" t="s">
        <v>110</v>
      </c>
      <c r="V125" s="71"/>
    </row>
    <row r="126" spans="1:22" ht="25.5">
      <c r="A126" s="48" t="s">
        <v>668</v>
      </c>
      <c r="B126" s="49" t="s">
        <v>888</v>
      </c>
      <c r="C126" s="72"/>
      <c r="D126" s="58" t="s">
        <v>889</v>
      </c>
      <c r="E126" s="73" t="s">
        <v>890</v>
      </c>
      <c r="F126" s="54" t="s">
        <v>844</v>
      </c>
      <c r="G126" s="59" t="s">
        <v>837</v>
      </c>
      <c r="H126" s="72"/>
      <c r="I126" s="72" t="s">
        <v>891</v>
      </c>
      <c r="J126" s="61" t="s">
        <v>41</v>
      </c>
      <c r="K126" s="54" t="s">
        <v>52</v>
      </c>
      <c r="L126" s="54" t="s">
        <v>892</v>
      </c>
      <c r="M126" s="54" t="s">
        <v>847</v>
      </c>
      <c r="N126" s="73"/>
      <c r="O126" s="73"/>
      <c r="P126" s="61" t="s">
        <v>50</v>
      </c>
      <c r="Q126" s="101"/>
      <c r="R126" s="61" t="s">
        <v>50</v>
      </c>
      <c r="S126" s="58" t="s">
        <v>879</v>
      </c>
      <c r="T126" s="53" t="s">
        <v>109</v>
      </c>
      <c r="U126" s="53" t="s">
        <v>110</v>
      </c>
      <c r="V126" s="73"/>
    </row>
    <row r="127" spans="1:22" ht="38.25">
      <c r="A127" s="48" t="s">
        <v>669</v>
      </c>
      <c r="B127" s="49" t="s">
        <v>893</v>
      </c>
      <c r="C127" s="73"/>
      <c r="D127" s="58" t="s">
        <v>894</v>
      </c>
      <c r="E127" s="73" t="s">
        <v>895</v>
      </c>
      <c r="F127" s="54" t="s">
        <v>844</v>
      </c>
      <c r="G127" s="59" t="s">
        <v>858</v>
      </c>
      <c r="H127" s="72"/>
      <c r="I127" s="73" t="s">
        <v>838</v>
      </c>
      <c r="J127" s="61" t="str">
        <f t="shared" ref="J127:J130" si="0">+J126</f>
        <v>ĐH</v>
      </c>
      <c r="K127" s="54" t="s">
        <v>52</v>
      </c>
      <c r="L127" s="54" t="s">
        <v>896</v>
      </c>
      <c r="M127" s="54" t="s">
        <v>847</v>
      </c>
      <c r="N127" s="73"/>
      <c r="O127" s="73"/>
      <c r="P127" s="61" t="s">
        <v>50</v>
      </c>
      <c r="Q127" s="61"/>
      <c r="R127" s="61" t="s">
        <v>50</v>
      </c>
      <c r="S127" s="58" t="s">
        <v>848</v>
      </c>
      <c r="T127" s="53" t="s">
        <v>109</v>
      </c>
      <c r="U127" s="53" t="s">
        <v>110</v>
      </c>
      <c r="V127" s="73"/>
    </row>
    <row r="128" spans="1:22" ht="38.25">
      <c r="A128" s="48" t="s">
        <v>675</v>
      </c>
      <c r="B128" s="49" t="s">
        <v>897</v>
      </c>
      <c r="C128" s="72"/>
      <c r="D128" s="58" t="s">
        <v>898</v>
      </c>
      <c r="E128" s="73" t="s">
        <v>899</v>
      </c>
      <c r="F128" s="54" t="s">
        <v>844</v>
      </c>
      <c r="G128" s="59" t="s">
        <v>858</v>
      </c>
      <c r="H128" s="73"/>
      <c r="I128" s="73" t="s">
        <v>891</v>
      </c>
      <c r="J128" s="61" t="str">
        <f t="shared" si="0"/>
        <v>ĐH</v>
      </c>
      <c r="K128" s="54" t="s">
        <v>48</v>
      </c>
      <c r="L128" s="54" t="s">
        <v>900</v>
      </c>
      <c r="M128" s="54" t="s">
        <v>847</v>
      </c>
      <c r="N128" s="73"/>
      <c r="O128" s="73"/>
      <c r="P128" s="61" t="s">
        <v>50</v>
      </c>
      <c r="Q128" s="101"/>
      <c r="R128" s="61" t="s">
        <v>50</v>
      </c>
      <c r="S128" s="58" t="s">
        <v>848</v>
      </c>
      <c r="T128" s="53" t="s">
        <v>109</v>
      </c>
      <c r="U128" s="53" t="s">
        <v>110</v>
      </c>
      <c r="V128" s="72"/>
    </row>
    <row r="129" spans="1:22" ht="38.25">
      <c r="A129" s="48" t="s">
        <v>676</v>
      </c>
      <c r="B129" s="49" t="s">
        <v>901</v>
      </c>
      <c r="C129" s="73"/>
      <c r="D129" s="58" t="s">
        <v>902</v>
      </c>
      <c r="E129" s="73" t="s">
        <v>882</v>
      </c>
      <c r="F129" s="54" t="s">
        <v>844</v>
      </c>
      <c r="G129" s="59" t="s">
        <v>46</v>
      </c>
      <c r="H129" s="73"/>
      <c r="I129" s="73" t="s">
        <v>853</v>
      </c>
      <c r="J129" s="61" t="str">
        <f t="shared" si="0"/>
        <v>ĐH</v>
      </c>
      <c r="K129" s="54" t="s">
        <v>52</v>
      </c>
      <c r="L129" s="54" t="s">
        <v>896</v>
      </c>
      <c r="M129" s="54" t="s">
        <v>847</v>
      </c>
      <c r="N129" s="73"/>
      <c r="O129" s="73"/>
      <c r="P129" s="61" t="s">
        <v>50</v>
      </c>
      <c r="Q129" s="61"/>
      <c r="R129" s="61" t="s">
        <v>50</v>
      </c>
      <c r="S129" s="58" t="s">
        <v>848</v>
      </c>
      <c r="T129" s="53" t="s">
        <v>109</v>
      </c>
      <c r="U129" s="53" t="s">
        <v>110</v>
      </c>
      <c r="V129" s="73"/>
    </row>
    <row r="130" spans="1:22" ht="51">
      <c r="A130" s="48" t="s">
        <v>223</v>
      </c>
      <c r="B130" s="49" t="s">
        <v>903</v>
      </c>
      <c r="C130" s="73"/>
      <c r="D130" s="58" t="s">
        <v>904</v>
      </c>
      <c r="E130" s="73" t="s">
        <v>905</v>
      </c>
      <c r="F130" s="54" t="s">
        <v>844</v>
      </c>
      <c r="G130" s="59" t="s">
        <v>837</v>
      </c>
      <c r="H130" s="73"/>
      <c r="I130" s="72" t="s">
        <v>906</v>
      </c>
      <c r="J130" s="61" t="str">
        <f t="shared" si="0"/>
        <v>ĐH</v>
      </c>
      <c r="K130" s="54" t="s">
        <v>52</v>
      </c>
      <c r="L130" s="54" t="s">
        <v>873</v>
      </c>
      <c r="M130" s="54" t="s">
        <v>847</v>
      </c>
      <c r="N130" s="73"/>
      <c r="O130" s="73"/>
      <c r="P130" s="61" t="s">
        <v>50</v>
      </c>
      <c r="Q130" s="101"/>
      <c r="R130" s="61" t="s">
        <v>50</v>
      </c>
      <c r="S130" s="58" t="s">
        <v>848</v>
      </c>
      <c r="T130" s="53" t="s">
        <v>109</v>
      </c>
      <c r="U130" s="53" t="s">
        <v>110</v>
      </c>
      <c r="V130" s="73"/>
    </row>
    <row r="131" spans="1:22" ht="30" customHeight="1">
      <c r="A131" s="48"/>
      <c r="B131" s="330" t="s">
        <v>907</v>
      </c>
      <c r="C131" s="331"/>
      <c r="D131" s="331"/>
      <c r="E131" s="331"/>
      <c r="F131" s="331"/>
      <c r="G131" s="331"/>
      <c r="H131" s="331"/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  <c r="S131" s="331"/>
      <c r="T131" s="331"/>
      <c r="U131" s="331"/>
      <c r="V131" s="332"/>
    </row>
    <row r="132" spans="1:22" ht="38.25">
      <c r="A132" s="48" t="s">
        <v>677</v>
      </c>
      <c r="B132" s="49" t="s">
        <v>908</v>
      </c>
      <c r="C132" s="109"/>
      <c r="D132" s="58" t="s">
        <v>909</v>
      </c>
      <c r="E132" s="73" t="s">
        <v>910</v>
      </c>
      <c r="F132" s="74" t="s">
        <v>911</v>
      </c>
      <c r="G132" s="121" t="s">
        <v>912</v>
      </c>
      <c r="H132" s="73"/>
      <c r="I132" s="72" t="s">
        <v>913</v>
      </c>
      <c r="J132" s="61" t="s">
        <v>41</v>
      </c>
      <c r="K132" s="54" t="s">
        <v>52</v>
      </c>
      <c r="L132" s="54" t="s">
        <v>914</v>
      </c>
      <c r="M132" s="85" t="s">
        <v>37</v>
      </c>
      <c r="N132" s="73"/>
      <c r="O132" s="73"/>
      <c r="P132" s="61" t="s">
        <v>50</v>
      </c>
      <c r="Q132" s="101"/>
      <c r="R132" s="61" t="s">
        <v>50</v>
      </c>
      <c r="S132" s="75" t="s">
        <v>915</v>
      </c>
      <c r="T132" s="53" t="s">
        <v>109</v>
      </c>
      <c r="U132" s="53" t="s">
        <v>110</v>
      </c>
      <c r="V132" s="73"/>
    </row>
    <row r="133" spans="1:22" ht="63.75">
      <c r="A133" s="48" t="s">
        <v>684</v>
      </c>
      <c r="B133" s="87" t="s">
        <v>916</v>
      </c>
      <c r="C133" s="85" t="s">
        <v>917</v>
      </c>
      <c r="D133" s="48"/>
      <c r="E133" s="73" t="s">
        <v>851</v>
      </c>
      <c r="F133" s="74" t="s">
        <v>911</v>
      </c>
      <c r="G133" s="63" t="s">
        <v>918</v>
      </c>
      <c r="H133" s="47"/>
      <c r="I133" s="48" t="s">
        <v>919</v>
      </c>
      <c r="J133" s="61" t="s">
        <v>52</v>
      </c>
      <c r="K133" s="54" t="s">
        <v>52</v>
      </c>
      <c r="L133" s="54" t="s">
        <v>920</v>
      </c>
      <c r="M133" s="54" t="s">
        <v>921</v>
      </c>
      <c r="N133" s="47"/>
      <c r="O133" s="48"/>
      <c r="P133" s="48"/>
      <c r="Q133" s="47"/>
      <c r="R133" s="48"/>
      <c r="S133" s="54" t="s">
        <v>915</v>
      </c>
      <c r="T133" s="53" t="s">
        <v>109</v>
      </c>
      <c r="U133" s="53" t="s">
        <v>110</v>
      </c>
      <c r="V133" s="48"/>
    </row>
    <row r="134" spans="1:22" ht="25.5">
      <c r="A134" s="48" t="s">
        <v>691</v>
      </c>
      <c r="B134" s="76" t="s">
        <v>922</v>
      </c>
      <c r="C134" s="109"/>
      <c r="D134" s="122" t="s">
        <v>923</v>
      </c>
      <c r="E134" s="48" t="s">
        <v>924</v>
      </c>
      <c r="F134" s="74" t="s">
        <v>911</v>
      </c>
      <c r="G134" s="63" t="s">
        <v>918</v>
      </c>
      <c r="H134" s="53"/>
      <c r="I134" s="53" t="s">
        <v>925</v>
      </c>
      <c r="J134" s="48" t="s">
        <v>41</v>
      </c>
      <c r="K134" s="54" t="s">
        <v>52</v>
      </c>
      <c r="L134" s="54" t="s">
        <v>815</v>
      </c>
      <c r="M134" s="54" t="s">
        <v>926</v>
      </c>
      <c r="N134" s="48"/>
      <c r="O134" s="48"/>
      <c r="P134" s="48"/>
      <c r="Q134" s="48"/>
      <c r="R134" s="73"/>
      <c r="S134" s="54" t="s">
        <v>915</v>
      </c>
      <c r="T134" s="53" t="s">
        <v>109</v>
      </c>
      <c r="U134" s="53" t="s">
        <v>110</v>
      </c>
      <c r="V134" s="53"/>
    </row>
    <row r="135" spans="1:22" ht="25.5">
      <c r="A135" s="48" t="s">
        <v>692</v>
      </c>
      <c r="B135" s="76" t="s">
        <v>927</v>
      </c>
      <c r="C135" s="123" t="s">
        <v>928</v>
      </c>
      <c r="D135" s="48"/>
      <c r="E135" s="48" t="s">
        <v>924</v>
      </c>
      <c r="F135" s="74" t="s">
        <v>929</v>
      </c>
      <c r="G135" s="63" t="s">
        <v>930</v>
      </c>
      <c r="H135" s="53"/>
      <c r="I135" s="53" t="s">
        <v>931</v>
      </c>
      <c r="J135" s="48" t="s">
        <v>41</v>
      </c>
      <c r="K135" s="54" t="s">
        <v>52</v>
      </c>
      <c r="L135" s="54" t="s">
        <v>815</v>
      </c>
      <c r="M135" s="54" t="s">
        <v>926</v>
      </c>
      <c r="N135" s="48"/>
      <c r="O135" s="48"/>
      <c r="P135" s="48"/>
      <c r="Q135" s="48"/>
      <c r="R135" s="48"/>
      <c r="S135" s="54" t="s">
        <v>932</v>
      </c>
      <c r="T135" s="53" t="s">
        <v>109</v>
      </c>
      <c r="U135" s="53" t="s">
        <v>110</v>
      </c>
      <c r="V135" s="53"/>
    </row>
    <row r="136" spans="1:22" ht="76.5">
      <c r="A136" s="48" t="s">
        <v>693</v>
      </c>
      <c r="B136" s="76" t="s">
        <v>933</v>
      </c>
      <c r="C136" s="109"/>
      <c r="D136" s="122" t="s">
        <v>934</v>
      </c>
      <c r="E136" s="48" t="s">
        <v>805</v>
      </c>
      <c r="F136" s="74" t="s">
        <v>911</v>
      </c>
      <c r="G136" s="53" t="s">
        <v>935</v>
      </c>
      <c r="H136" s="53"/>
      <c r="I136" s="53"/>
      <c r="J136" s="48" t="s">
        <v>59</v>
      </c>
      <c r="K136" s="48" t="s">
        <v>48</v>
      </c>
      <c r="L136" s="54" t="s">
        <v>936</v>
      </c>
      <c r="M136" s="54" t="s">
        <v>43</v>
      </c>
      <c r="N136" s="48"/>
      <c r="O136" s="48"/>
      <c r="P136" s="48"/>
      <c r="Q136" s="48"/>
      <c r="R136" s="73"/>
      <c r="S136" s="53"/>
      <c r="T136" s="53" t="s">
        <v>109</v>
      </c>
      <c r="U136" s="53" t="s">
        <v>110</v>
      </c>
      <c r="V136" s="53"/>
    </row>
    <row r="137" spans="1:22" ht="25.5">
      <c r="A137" s="48" t="s">
        <v>250</v>
      </c>
      <c r="B137" s="110" t="s">
        <v>937</v>
      </c>
      <c r="C137" s="64"/>
      <c r="D137" s="57" t="s">
        <v>938</v>
      </c>
      <c r="E137" s="48"/>
      <c r="F137" s="74" t="s">
        <v>911</v>
      </c>
      <c r="G137" s="48"/>
      <c r="H137" s="48"/>
      <c r="I137" s="48"/>
      <c r="J137" s="108" t="s">
        <v>52</v>
      </c>
      <c r="K137" s="64"/>
      <c r="L137" s="48"/>
      <c r="M137" s="108" t="s">
        <v>939</v>
      </c>
      <c r="N137" s="48"/>
      <c r="O137" s="48"/>
      <c r="P137" s="48"/>
      <c r="Q137" s="48"/>
      <c r="R137" s="48"/>
      <c r="S137" s="54" t="s">
        <v>915</v>
      </c>
      <c r="T137" s="53" t="s">
        <v>109</v>
      </c>
      <c r="U137" s="53" t="s">
        <v>110</v>
      </c>
      <c r="V137" s="48"/>
    </row>
    <row r="138" spans="1:22" ht="17.25" customHeight="1">
      <c r="A138" s="48"/>
      <c r="B138" s="333" t="s">
        <v>940</v>
      </c>
      <c r="C138" s="334"/>
      <c r="D138" s="334"/>
      <c r="E138" s="334"/>
      <c r="F138" s="334"/>
      <c r="G138" s="334"/>
      <c r="H138" s="334"/>
      <c r="I138" s="334"/>
      <c r="J138" s="334"/>
      <c r="K138" s="334"/>
      <c r="L138" s="334"/>
      <c r="M138" s="334"/>
      <c r="N138" s="334"/>
      <c r="O138" s="334"/>
      <c r="P138" s="334"/>
      <c r="Q138" s="334"/>
      <c r="R138" s="334"/>
      <c r="S138" s="334"/>
      <c r="T138" s="334"/>
      <c r="U138" s="334"/>
      <c r="V138" s="335"/>
    </row>
    <row r="139" spans="1:22" ht="12.75">
      <c r="A139" s="61">
        <v>25</v>
      </c>
      <c r="B139" s="76" t="s">
        <v>941</v>
      </c>
      <c r="C139" s="122" t="s">
        <v>942</v>
      </c>
      <c r="D139" s="62"/>
      <c r="E139" s="61"/>
      <c r="F139" s="20" t="s">
        <v>943</v>
      </c>
      <c r="G139" s="62"/>
      <c r="H139" s="62"/>
      <c r="I139" s="62"/>
      <c r="J139" s="61"/>
      <c r="K139" s="61"/>
      <c r="L139" s="61"/>
      <c r="M139" s="20"/>
      <c r="N139" s="61"/>
      <c r="O139" s="61"/>
      <c r="P139" s="61"/>
      <c r="Q139" s="61"/>
      <c r="R139" s="61"/>
      <c r="S139" s="48"/>
      <c r="T139" s="48"/>
      <c r="U139" s="48"/>
      <c r="V139" s="48"/>
    </row>
    <row r="140" spans="1:22" ht="25.5" customHeight="1">
      <c r="A140" s="47" t="s">
        <v>13</v>
      </c>
      <c r="B140" s="320" t="s">
        <v>944</v>
      </c>
      <c r="C140" s="321"/>
      <c r="D140" s="321"/>
      <c r="E140" s="321"/>
      <c r="F140" s="321"/>
      <c r="G140" s="321"/>
      <c r="H140" s="321"/>
      <c r="I140" s="321"/>
      <c r="J140" s="321"/>
      <c r="K140" s="321"/>
      <c r="L140" s="321"/>
      <c r="M140" s="321"/>
      <c r="N140" s="321"/>
      <c r="O140" s="321"/>
      <c r="P140" s="321"/>
      <c r="Q140" s="321"/>
      <c r="R140" s="321"/>
      <c r="S140" s="321"/>
      <c r="T140" s="321"/>
      <c r="U140" s="321"/>
      <c r="V140" s="322"/>
    </row>
    <row r="141" spans="1:22" ht="18.75" customHeight="1">
      <c r="A141" s="61"/>
      <c r="B141" s="324" t="s">
        <v>945</v>
      </c>
      <c r="C141" s="325"/>
      <c r="D141" s="325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6"/>
    </row>
    <row r="142" spans="1:22" ht="25.5">
      <c r="A142" s="61">
        <v>1</v>
      </c>
      <c r="B142" s="20" t="s">
        <v>437</v>
      </c>
      <c r="C142" s="128" t="s">
        <v>438</v>
      </c>
      <c r="D142" s="48"/>
      <c r="E142" s="61" t="s">
        <v>439</v>
      </c>
      <c r="F142" s="20" t="s">
        <v>440</v>
      </c>
      <c r="G142" s="71" t="s">
        <v>441</v>
      </c>
      <c r="H142" s="128" t="s">
        <v>356</v>
      </c>
      <c r="I142" s="53" t="s">
        <v>442</v>
      </c>
      <c r="J142" s="61" t="s">
        <v>1148</v>
      </c>
      <c r="K142" s="61" t="s">
        <v>48</v>
      </c>
      <c r="L142" s="61" t="s">
        <v>443</v>
      </c>
      <c r="M142" s="61" t="s">
        <v>444</v>
      </c>
      <c r="N142" s="129" t="s">
        <v>107</v>
      </c>
      <c r="O142" s="61" t="s">
        <v>112</v>
      </c>
      <c r="P142" s="130" t="s">
        <v>321</v>
      </c>
      <c r="Q142" s="129"/>
      <c r="R142" s="129" t="s">
        <v>50</v>
      </c>
      <c r="S142" s="77" t="s">
        <v>31</v>
      </c>
      <c r="T142" s="130" t="s">
        <v>109</v>
      </c>
      <c r="U142" s="62" t="s">
        <v>110</v>
      </c>
      <c r="V142" s="64"/>
    </row>
    <row r="143" spans="1:22" ht="25.5">
      <c r="A143" s="61">
        <v>2</v>
      </c>
      <c r="B143" s="20" t="s">
        <v>445</v>
      </c>
      <c r="C143" s="62"/>
      <c r="D143" s="71" t="s">
        <v>446</v>
      </c>
      <c r="E143" s="61" t="s">
        <v>447</v>
      </c>
      <c r="F143" s="20" t="s">
        <v>448</v>
      </c>
      <c r="G143" s="71" t="s">
        <v>449</v>
      </c>
      <c r="H143" s="128" t="s">
        <v>356</v>
      </c>
      <c r="I143" s="128" t="s">
        <v>1141</v>
      </c>
      <c r="J143" s="61" t="s">
        <v>41</v>
      </c>
      <c r="K143" s="61" t="s">
        <v>48</v>
      </c>
      <c r="L143" s="61" t="s">
        <v>450</v>
      </c>
      <c r="M143" s="61" t="s">
        <v>451</v>
      </c>
      <c r="N143" s="61" t="s">
        <v>52</v>
      </c>
      <c r="O143" s="61" t="s">
        <v>112</v>
      </c>
      <c r="P143" s="131" t="s">
        <v>50</v>
      </c>
      <c r="Q143" s="131"/>
      <c r="R143" s="61" t="s">
        <v>50</v>
      </c>
      <c r="S143" s="77" t="s">
        <v>452</v>
      </c>
      <c r="T143" s="132" t="s">
        <v>109</v>
      </c>
      <c r="U143" s="132" t="s">
        <v>110</v>
      </c>
      <c r="V143" s="109"/>
    </row>
    <row r="144" spans="1:22" ht="25.5">
      <c r="A144" s="61">
        <v>3</v>
      </c>
      <c r="B144" s="20" t="s">
        <v>453</v>
      </c>
      <c r="C144" s="62"/>
      <c r="D144" s="71" t="s">
        <v>454</v>
      </c>
      <c r="E144" s="61" t="s">
        <v>455</v>
      </c>
      <c r="F144" s="61" t="s">
        <v>448</v>
      </c>
      <c r="G144" s="71" t="s">
        <v>137</v>
      </c>
      <c r="H144" s="128" t="s">
        <v>356</v>
      </c>
      <c r="I144" s="48" t="s">
        <v>456</v>
      </c>
      <c r="J144" s="61" t="s">
        <v>41</v>
      </c>
      <c r="K144" s="61" t="s">
        <v>48</v>
      </c>
      <c r="L144" s="61" t="s">
        <v>450</v>
      </c>
      <c r="M144" s="61" t="s">
        <v>451</v>
      </c>
      <c r="N144" s="61" t="s">
        <v>52</v>
      </c>
      <c r="O144" s="129" t="s">
        <v>112</v>
      </c>
      <c r="P144" s="61" t="s">
        <v>50</v>
      </c>
      <c r="Q144" s="129"/>
      <c r="R144" s="61" t="s">
        <v>50</v>
      </c>
      <c r="S144" s="48" t="s">
        <v>452</v>
      </c>
      <c r="T144" s="129" t="s">
        <v>109</v>
      </c>
      <c r="U144" s="62" t="s">
        <v>110</v>
      </c>
      <c r="V144" s="64"/>
    </row>
    <row r="145" spans="1:22" ht="24" customHeight="1">
      <c r="A145" s="61"/>
      <c r="B145" s="324" t="s">
        <v>946</v>
      </c>
      <c r="C145" s="325"/>
      <c r="D145" s="325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6"/>
    </row>
    <row r="146" spans="1:22" ht="25.5">
      <c r="A146" s="61">
        <v>4</v>
      </c>
      <c r="B146" s="20" t="s">
        <v>457</v>
      </c>
      <c r="C146" s="128" t="s">
        <v>458</v>
      </c>
      <c r="D146" s="133"/>
      <c r="E146" s="61" t="s">
        <v>459</v>
      </c>
      <c r="F146" s="61" t="s">
        <v>460</v>
      </c>
      <c r="G146" s="128" t="s">
        <v>229</v>
      </c>
      <c r="H146" s="61"/>
      <c r="I146" s="48" t="s">
        <v>461</v>
      </c>
      <c r="J146" s="61" t="s">
        <v>41</v>
      </c>
      <c r="K146" s="61" t="s">
        <v>52</v>
      </c>
      <c r="L146" s="61" t="s">
        <v>462</v>
      </c>
      <c r="M146" s="61" t="s">
        <v>72</v>
      </c>
      <c r="N146" s="61" t="s">
        <v>52</v>
      </c>
      <c r="O146" s="61" t="s">
        <v>115</v>
      </c>
      <c r="P146" s="61" t="s">
        <v>50</v>
      </c>
      <c r="Q146" s="61"/>
      <c r="R146" s="61" t="s">
        <v>50</v>
      </c>
      <c r="S146" s="53" t="s">
        <v>463</v>
      </c>
      <c r="T146" s="62" t="s">
        <v>109</v>
      </c>
      <c r="U146" s="62" t="s">
        <v>110</v>
      </c>
      <c r="V146" s="64"/>
    </row>
    <row r="147" spans="1:22" ht="25.5">
      <c r="A147" s="61">
        <v>5</v>
      </c>
      <c r="B147" s="20" t="s">
        <v>464</v>
      </c>
      <c r="C147" s="101"/>
      <c r="D147" s="128" t="s">
        <v>465</v>
      </c>
      <c r="E147" s="61" t="s">
        <v>447</v>
      </c>
      <c r="F147" s="61" t="s">
        <v>466</v>
      </c>
      <c r="G147" s="128" t="s">
        <v>467</v>
      </c>
      <c r="H147" s="62"/>
      <c r="I147" s="62">
        <v>45611</v>
      </c>
      <c r="J147" s="61" t="s">
        <v>41</v>
      </c>
      <c r="K147" s="61" t="s">
        <v>48</v>
      </c>
      <c r="L147" s="61" t="s">
        <v>469</v>
      </c>
      <c r="M147" s="61" t="s">
        <v>470</v>
      </c>
      <c r="N147" s="61" t="s">
        <v>81</v>
      </c>
      <c r="O147" s="61"/>
      <c r="P147" s="61" t="s">
        <v>50</v>
      </c>
      <c r="Q147" s="61"/>
      <c r="R147" s="61" t="s">
        <v>50</v>
      </c>
      <c r="S147" s="48" t="s">
        <v>452</v>
      </c>
      <c r="T147" s="62" t="s">
        <v>109</v>
      </c>
      <c r="U147" s="62" t="s">
        <v>110</v>
      </c>
      <c r="V147" s="109"/>
    </row>
    <row r="148" spans="1:22" ht="25.5">
      <c r="A148" s="61">
        <v>6</v>
      </c>
      <c r="B148" s="20" t="s">
        <v>471</v>
      </c>
      <c r="C148" s="71" t="s">
        <v>472</v>
      </c>
      <c r="D148" s="62"/>
      <c r="E148" s="61" t="s">
        <v>473</v>
      </c>
      <c r="F148" s="61" t="s">
        <v>466</v>
      </c>
      <c r="G148" s="128" t="s">
        <v>474</v>
      </c>
      <c r="H148" s="62"/>
      <c r="I148" s="62" t="s">
        <v>468</v>
      </c>
      <c r="J148" s="61" t="s">
        <v>41</v>
      </c>
      <c r="K148" s="61" t="s">
        <v>48</v>
      </c>
      <c r="L148" s="61" t="s">
        <v>60</v>
      </c>
      <c r="M148" s="61" t="s">
        <v>476</v>
      </c>
      <c r="N148" s="61" t="s">
        <v>81</v>
      </c>
      <c r="O148" s="61"/>
      <c r="P148" s="61" t="s">
        <v>50</v>
      </c>
      <c r="Q148" s="61"/>
      <c r="R148" s="61" t="s">
        <v>50</v>
      </c>
      <c r="S148" s="48" t="s">
        <v>452</v>
      </c>
      <c r="T148" s="62" t="s">
        <v>109</v>
      </c>
      <c r="U148" s="62" t="s">
        <v>110</v>
      </c>
      <c r="V148" s="109"/>
    </row>
    <row r="149" spans="1:22" ht="25.5">
      <c r="A149" s="61">
        <v>7</v>
      </c>
      <c r="B149" s="20" t="s">
        <v>477</v>
      </c>
      <c r="C149" s="71"/>
      <c r="D149" s="128" t="s">
        <v>478</v>
      </c>
      <c r="E149" s="61" t="s">
        <v>479</v>
      </c>
      <c r="F149" s="61" t="s">
        <v>49</v>
      </c>
      <c r="G149" s="128" t="s">
        <v>1142</v>
      </c>
      <c r="H149" s="62"/>
      <c r="I149" s="62"/>
      <c r="J149" s="61" t="s">
        <v>41</v>
      </c>
      <c r="K149" s="61" t="s">
        <v>52</v>
      </c>
      <c r="L149" s="61" t="s">
        <v>61</v>
      </c>
      <c r="M149" s="61" t="s">
        <v>480</v>
      </c>
      <c r="N149" s="61" t="s">
        <v>81</v>
      </c>
      <c r="O149" s="61" t="s">
        <v>115</v>
      </c>
      <c r="P149" s="61" t="s">
        <v>50</v>
      </c>
      <c r="Q149" s="61"/>
      <c r="R149" s="61" t="s">
        <v>50</v>
      </c>
      <c r="S149" s="48" t="s">
        <v>34</v>
      </c>
      <c r="T149" s="62" t="s">
        <v>109</v>
      </c>
      <c r="U149" s="62" t="s">
        <v>110</v>
      </c>
      <c r="V149" s="64"/>
    </row>
    <row r="150" spans="1:22" ht="25.5" customHeight="1">
      <c r="A150" s="61"/>
      <c r="B150" s="324" t="s">
        <v>947</v>
      </c>
      <c r="C150" s="325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6"/>
    </row>
    <row r="151" spans="1:22" ht="25.5">
      <c r="A151" s="61">
        <v>8</v>
      </c>
      <c r="B151" s="20" t="s">
        <v>481</v>
      </c>
      <c r="C151" s="133"/>
      <c r="D151" s="128" t="s">
        <v>482</v>
      </c>
      <c r="E151" s="61" t="s">
        <v>483</v>
      </c>
      <c r="F151" s="61" t="s">
        <v>466</v>
      </c>
      <c r="G151" s="128" t="s">
        <v>484</v>
      </c>
      <c r="H151" s="48"/>
      <c r="I151" s="48"/>
      <c r="J151" s="61" t="s">
        <v>41</v>
      </c>
      <c r="K151" s="61" t="s">
        <v>485</v>
      </c>
      <c r="L151" s="61" t="s">
        <v>486</v>
      </c>
      <c r="M151" s="61" t="s">
        <v>480</v>
      </c>
      <c r="N151" s="61" t="s">
        <v>81</v>
      </c>
      <c r="O151" s="129" t="s">
        <v>115</v>
      </c>
      <c r="P151" s="129" t="s">
        <v>50</v>
      </c>
      <c r="Q151" s="129"/>
      <c r="R151" s="129" t="s">
        <v>59</v>
      </c>
      <c r="S151" s="48" t="s">
        <v>452</v>
      </c>
      <c r="T151" s="62" t="s">
        <v>109</v>
      </c>
      <c r="U151" s="62" t="s">
        <v>110</v>
      </c>
      <c r="V151" s="109"/>
    </row>
    <row r="152" spans="1:22" ht="25.5">
      <c r="A152" s="61">
        <v>9</v>
      </c>
      <c r="B152" s="20" t="s">
        <v>487</v>
      </c>
      <c r="C152" s="71" t="s">
        <v>488</v>
      </c>
      <c r="D152" s="101"/>
      <c r="E152" s="61" t="s">
        <v>459</v>
      </c>
      <c r="F152" s="61" t="s">
        <v>466</v>
      </c>
      <c r="G152" s="128" t="s">
        <v>229</v>
      </c>
      <c r="H152" s="62"/>
      <c r="I152" s="128" t="s">
        <v>130</v>
      </c>
      <c r="J152" s="61" t="s">
        <v>41</v>
      </c>
      <c r="K152" s="61" t="s">
        <v>48</v>
      </c>
      <c r="L152" s="61" t="s">
        <v>60</v>
      </c>
      <c r="M152" s="61" t="s">
        <v>35</v>
      </c>
      <c r="N152" s="61" t="s">
        <v>52</v>
      </c>
      <c r="O152" s="61"/>
      <c r="P152" s="61" t="s">
        <v>50</v>
      </c>
      <c r="Q152" s="61"/>
      <c r="R152" s="61" t="s">
        <v>50</v>
      </c>
      <c r="S152" s="48" t="s">
        <v>452</v>
      </c>
      <c r="T152" s="62" t="s">
        <v>109</v>
      </c>
      <c r="U152" s="62" t="s">
        <v>110</v>
      </c>
      <c r="V152" s="109"/>
    </row>
    <row r="153" spans="1:22" ht="38.25">
      <c r="A153" s="61">
        <v>10</v>
      </c>
      <c r="B153" s="20" t="s">
        <v>489</v>
      </c>
      <c r="C153" s="133"/>
      <c r="D153" s="71" t="s">
        <v>490</v>
      </c>
      <c r="E153" s="61" t="s">
        <v>491</v>
      </c>
      <c r="F153" s="61" t="s">
        <v>460</v>
      </c>
      <c r="G153" s="128" t="s">
        <v>492</v>
      </c>
      <c r="H153" s="62"/>
      <c r="I153" s="62"/>
      <c r="J153" s="61" t="s">
        <v>41</v>
      </c>
      <c r="K153" s="61" t="s">
        <v>48</v>
      </c>
      <c r="L153" s="61" t="s">
        <v>60</v>
      </c>
      <c r="M153" s="61" t="s">
        <v>480</v>
      </c>
      <c r="N153" s="61" t="s">
        <v>493</v>
      </c>
      <c r="O153" s="61"/>
      <c r="P153" s="61" t="s">
        <v>50</v>
      </c>
      <c r="Q153" s="61"/>
      <c r="R153" s="61" t="s">
        <v>50</v>
      </c>
      <c r="S153" s="53" t="s">
        <v>463</v>
      </c>
      <c r="T153" s="62" t="s">
        <v>109</v>
      </c>
      <c r="U153" s="62" t="s">
        <v>110</v>
      </c>
      <c r="V153" s="64"/>
    </row>
    <row r="154" spans="1:22" ht="22.5" customHeight="1">
      <c r="A154" s="61"/>
      <c r="B154" s="324" t="s">
        <v>794</v>
      </c>
      <c r="C154" s="325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6"/>
    </row>
    <row r="155" spans="1:22" ht="22.5" customHeight="1">
      <c r="A155" s="78">
        <v>11</v>
      </c>
      <c r="B155" s="79" t="s">
        <v>948</v>
      </c>
      <c r="C155" s="80" t="s">
        <v>949</v>
      </c>
      <c r="D155" s="64"/>
      <c r="E155" s="78"/>
      <c r="F155" s="78" t="s">
        <v>929</v>
      </c>
      <c r="G155" s="80" t="s">
        <v>950</v>
      </c>
      <c r="H155" s="62"/>
      <c r="I155" s="62"/>
      <c r="J155" s="61"/>
      <c r="K155" s="61"/>
      <c r="L155" s="61"/>
      <c r="M155" s="20"/>
      <c r="N155" s="61"/>
      <c r="O155" s="61"/>
      <c r="P155" s="61"/>
      <c r="Q155" s="61"/>
      <c r="R155" s="61"/>
      <c r="S155" s="48"/>
      <c r="T155" s="48"/>
      <c r="U155" s="48"/>
      <c r="V155" s="48"/>
    </row>
    <row r="156" spans="1:22" ht="22.5" customHeight="1">
      <c r="A156" s="81">
        <v>12</v>
      </c>
      <c r="B156" s="79" t="s">
        <v>951</v>
      </c>
      <c r="C156" s="80" t="s">
        <v>952</v>
      </c>
      <c r="D156" s="64"/>
      <c r="E156" s="82"/>
      <c r="F156" s="78" t="s">
        <v>953</v>
      </c>
      <c r="G156" s="80" t="s">
        <v>954</v>
      </c>
      <c r="H156" s="62"/>
      <c r="I156" s="62"/>
      <c r="J156" s="61"/>
      <c r="K156" s="61"/>
      <c r="L156" s="61"/>
      <c r="M156" s="20"/>
      <c r="N156" s="61"/>
      <c r="O156" s="61"/>
      <c r="P156" s="61"/>
      <c r="Q156" s="61"/>
      <c r="R156" s="61"/>
      <c r="S156" s="48"/>
      <c r="T156" s="48"/>
      <c r="U156" s="48"/>
      <c r="V156" s="48"/>
    </row>
    <row r="157" spans="1:22" ht="22.5" customHeight="1">
      <c r="A157" s="78">
        <v>13</v>
      </c>
      <c r="B157" s="79" t="s">
        <v>955</v>
      </c>
      <c r="C157" s="80" t="s">
        <v>956</v>
      </c>
      <c r="D157" s="64"/>
      <c r="E157" s="78"/>
      <c r="F157" s="78" t="s">
        <v>957</v>
      </c>
      <c r="G157" s="80" t="s">
        <v>935</v>
      </c>
      <c r="H157" s="62"/>
      <c r="I157" s="62"/>
      <c r="J157" s="61"/>
      <c r="K157" s="61"/>
      <c r="L157" s="61"/>
      <c r="M157" s="20"/>
      <c r="N157" s="61"/>
      <c r="O157" s="61"/>
      <c r="P157" s="61"/>
      <c r="Q157" s="61"/>
      <c r="R157" s="61"/>
      <c r="S157" s="48"/>
      <c r="T157" s="48"/>
      <c r="U157" s="48"/>
      <c r="V157" s="48"/>
    </row>
    <row r="158" spans="1:22" ht="22.5" customHeight="1">
      <c r="A158" s="61"/>
      <c r="B158" s="324" t="s">
        <v>958</v>
      </c>
      <c r="C158" s="325"/>
      <c r="D158" s="325"/>
      <c r="E158" s="325"/>
      <c r="F158" s="325"/>
      <c r="G158" s="325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6"/>
    </row>
    <row r="159" spans="1:22" ht="22.5" customHeight="1">
      <c r="A159" s="61">
        <v>14</v>
      </c>
      <c r="B159" s="79" t="s">
        <v>959</v>
      </c>
      <c r="C159" s="80" t="s">
        <v>960</v>
      </c>
      <c r="D159" s="78"/>
      <c r="E159" s="101"/>
      <c r="F159" s="20" t="s">
        <v>943</v>
      </c>
      <c r="G159" s="62"/>
      <c r="H159" s="62"/>
      <c r="I159" s="62"/>
      <c r="J159" s="61"/>
      <c r="K159" s="61"/>
      <c r="L159" s="61"/>
      <c r="M159" s="20"/>
      <c r="N159" s="61"/>
      <c r="O159" s="61"/>
      <c r="P159" s="61"/>
      <c r="Q159" s="61"/>
      <c r="R159" s="61"/>
      <c r="S159" s="48"/>
      <c r="T159" s="48"/>
      <c r="U159" s="48"/>
      <c r="V159" s="48"/>
    </row>
    <row r="160" spans="1:22" ht="22.5" customHeight="1">
      <c r="A160" s="61">
        <v>15</v>
      </c>
      <c r="B160" s="79" t="s">
        <v>1143</v>
      </c>
      <c r="C160" s="80" t="s">
        <v>961</v>
      </c>
      <c r="D160" s="78"/>
      <c r="E160" s="101"/>
      <c r="F160" s="20" t="s">
        <v>943</v>
      </c>
      <c r="G160" s="62"/>
      <c r="H160" s="62"/>
      <c r="I160" s="62"/>
      <c r="J160" s="61"/>
      <c r="K160" s="61"/>
      <c r="L160" s="61"/>
      <c r="M160" s="20"/>
      <c r="N160" s="61"/>
      <c r="O160" s="61"/>
      <c r="P160" s="61"/>
      <c r="Q160" s="61"/>
      <c r="R160" s="61"/>
      <c r="S160" s="48"/>
      <c r="T160" s="48"/>
      <c r="U160" s="48"/>
      <c r="V160" s="48"/>
    </row>
    <row r="161" spans="1:22" ht="25.5" customHeight="1">
      <c r="A161" s="47" t="s">
        <v>23</v>
      </c>
      <c r="B161" s="320" t="s">
        <v>499</v>
      </c>
      <c r="C161" s="321"/>
      <c r="D161" s="321"/>
      <c r="E161" s="321"/>
      <c r="F161" s="321"/>
      <c r="G161" s="321"/>
      <c r="H161" s="321"/>
      <c r="I161" s="321"/>
      <c r="J161" s="321"/>
      <c r="K161" s="321"/>
      <c r="L161" s="321"/>
      <c r="M161" s="321"/>
      <c r="N161" s="321"/>
      <c r="O161" s="321"/>
      <c r="P161" s="321"/>
      <c r="Q161" s="321"/>
      <c r="R161" s="321"/>
      <c r="S161" s="321"/>
      <c r="T161" s="321"/>
      <c r="U161" s="321"/>
      <c r="V161" s="322"/>
    </row>
    <row r="162" spans="1:22" ht="25.5" customHeight="1">
      <c r="A162" s="47"/>
      <c r="B162" s="320" t="s">
        <v>962</v>
      </c>
      <c r="C162" s="321"/>
      <c r="D162" s="321"/>
      <c r="E162" s="321"/>
      <c r="F162" s="321"/>
      <c r="G162" s="321"/>
      <c r="H162" s="321"/>
      <c r="I162" s="321"/>
      <c r="J162" s="321"/>
      <c r="K162" s="321"/>
      <c r="L162" s="321"/>
      <c r="M162" s="321"/>
      <c r="N162" s="321"/>
      <c r="O162" s="321"/>
      <c r="P162" s="321"/>
      <c r="Q162" s="321"/>
      <c r="R162" s="321"/>
      <c r="S162" s="321"/>
      <c r="T162" s="321"/>
      <c r="U162" s="321"/>
      <c r="V162" s="322"/>
    </row>
    <row r="163" spans="1:22" ht="51">
      <c r="A163" s="71" t="s">
        <v>771</v>
      </c>
      <c r="B163" s="111" t="s">
        <v>963</v>
      </c>
      <c r="C163" s="114">
        <v>26857</v>
      </c>
      <c r="D163" s="62"/>
      <c r="E163" s="61" t="s">
        <v>964</v>
      </c>
      <c r="F163" s="61" t="s">
        <v>75</v>
      </c>
      <c r="G163" s="114">
        <v>33086</v>
      </c>
      <c r="H163" s="48" t="s">
        <v>667</v>
      </c>
      <c r="I163" s="48" t="s">
        <v>965</v>
      </c>
      <c r="J163" s="48" t="s">
        <v>1149</v>
      </c>
      <c r="K163" s="48" t="s">
        <v>48</v>
      </c>
      <c r="L163" s="112" t="s">
        <v>966</v>
      </c>
      <c r="M163" s="112" t="s">
        <v>967</v>
      </c>
      <c r="N163" s="48" t="s">
        <v>107</v>
      </c>
      <c r="O163" s="48" t="s">
        <v>112</v>
      </c>
      <c r="P163" s="48" t="s">
        <v>50</v>
      </c>
      <c r="Q163" s="48"/>
      <c r="R163" s="48" t="s">
        <v>50</v>
      </c>
      <c r="S163" s="124" t="s">
        <v>38</v>
      </c>
      <c r="T163" s="62" t="s">
        <v>109</v>
      </c>
      <c r="U163" s="62" t="s">
        <v>110</v>
      </c>
      <c r="V163" s="48"/>
    </row>
    <row r="164" spans="1:22" ht="38.25">
      <c r="A164" s="71" t="s">
        <v>639</v>
      </c>
      <c r="B164" s="111" t="s">
        <v>968</v>
      </c>
      <c r="C164" s="114">
        <v>32135</v>
      </c>
      <c r="D164" s="62"/>
      <c r="E164" s="61" t="s">
        <v>969</v>
      </c>
      <c r="F164" s="61" t="s">
        <v>970</v>
      </c>
      <c r="G164" s="114">
        <v>41334</v>
      </c>
      <c r="H164" s="48" t="s">
        <v>954</v>
      </c>
      <c r="I164" s="48" t="s">
        <v>971</v>
      </c>
      <c r="J164" s="48" t="s">
        <v>1149</v>
      </c>
      <c r="K164" s="48" t="s">
        <v>48</v>
      </c>
      <c r="L164" s="112" t="s">
        <v>972</v>
      </c>
      <c r="M164" s="112" t="s">
        <v>973</v>
      </c>
      <c r="N164" s="48" t="s">
        <v>52</v>
      </c>
      <c r="O164" s="48" t="s">
        <v>115</v>
      </c>
      <c r="P164" s="48" t="s">
        <v>50</v>
      </c>
      <c r="Q164" s="48"/>
      <c r="R164" s="48" t="s">
        <v>50</v>
      </c>
      <c r="S164" s="124" t="s">
        <v>34</v>
      </c>
      <c r="T164" s="62" t="s">
        <v>109</v>
      </c>
      <c r="U164" s="62" t="s">
        <v>110</v>
      </c>
      <c r="V164" s="48"/>
    </row>
    <row r="165" spans="1:22" ht="25.5" customHeight="1">
      <c r="A165" s="47"/>
      <c r="B165" s="320" t="s">
        <v>818</v>
      </c>
      <c r="C165" s="321"/>
      <c r="D165" s="321"/>
      <c r="E165" s="321"/>
      <c r="F165" s="321"/>
      <c r="G165" s="321"/>
      <c r="H165" s="321"/>
      <c r="I165" s="321"/>
      <c r="J165" s="321"/>
      <c r="K165" s="321"/>
      <c r="L165" s="321"/>
      <c r="M165" s="321"/>
      <c r="N165" s="321"/>
      <c r="O165" s="321"/>
      <c r="P165" s="321"/>
      <c r="Q165" s="321"/>
      <c r="R165" s="321"/>
      <c r="S165" s="321"/>
      <c r="T165" s="321"/>
      <c r="U165" s="321"/>
      <c r="V165" s="322"/>
    </row>
    <row r="166" spans="1:22" ht="38.25">
      <c r="A166" s="71" t="s">
        <v>641</v>
      </c>
      <c r="B166" s="113" t="s">
        <v>974</v>
      </c>
      <c r="C166" s="114">
        <v>29049</v>
      </c>
      <c r="D166" s="62"/>
      <c r="E166" s="61" t="s">
        <v>975</v>
      </c>
      <c r="F166" s="61" t="s">
        <v>976</v>
      </c>
      <c r="G166" s="114">
        <v>39508</v>
      </c>
      <c r="H166" s="48" t="s">
        <v>977</v>
      </c>
      <c r="I166" s="48" t="s">
        <v>978</v>
      </c>
      <c r="J166" s="48" t="s">
        <v>41</v>
      </c>
      <c r="K166" s="112" t="s">
        <v>979</v>
      </c>
      <c r="L166" s="112" t="s">
        <v>815</v>
      </c>
      <c r="M166" s="112" t="s">
        <v>980</v>
      </c>
      <c r="N166" s="48" t="s">
        <v>81</v>
      </c>
      <c r="O166" s="48" t="s">
        <v>115</v>
      </c>
      <c r="P166" s="48" t="s">
        <v>50</v>
      </c>
      <c r="Q166" s="48"/>
      <c r="R166" s="48" t="s">
        <v>50</v>
      </c>
      <c r="S166" s="124" t="s">
        <v>34</v>
      </c>
      <c r="T166" s="62" t="s">
        <v>109</v>
      </c>
      <c r="U166" s="62" t="s">
        <v>110</v>
      </c>
      <c r="V166" s="48"/>
    </row>
    <row r="167" spans="1:22" ht="24" customHeight="1">
      <c r="A167" s="71" t="s">
        <v>648</v>
      </c>
      <c r="B167" s="113" t="s">
        <v>981</v>
      </c>
      <c r="C167" s="62"/>
      <c r="D167" s="114">
        <v>29778</v>
      </c>
      <c r="E167" s="61" t="s">
        <v>969</v>
      </c>
      <c r="F167" s="112" t="s">
        <v>982</v>
      </c>
      <c r="G167" s="114">
        <v>39814</v>
      </c>
      <c r="H167" s="48"/>
      <c r="I167" s="48"/>
      <c r="J167" s="48" t="s">
        <v>41</v>
      </c>
      <c r="K167" s="112" t="s">
        <v>979</v>
      </c>
      <c r="L167" s="112" t="s">
        <v>60</v>
      </c>
      <c r="M167" s="112" t="s">
        <v>43</v>
      </c>
      <c r="N167" s="48" t="s">
        <v>52</v>
      </c>
      <c r="O167" s="48" t="s">
        <v>115</v>
      </c>
      <c r="P167" s="48" t="s">
        <v>64</v>
      </c>
      <c r="Q167" s="48"/>
      <c r="R167" s="48" t="s">
        <v>50</v>
      </c>
      <c r="S167" s="124" t="s">
        <v>659</v>
      </c>
      <c r="T167" s="62" t="s">
        <v>109</v>
      </c>
      <c r="U167" s="62" t="s">
        <v>110</v>
      </c>
      <c r="V167" s="48"/>
    </row>
    <row r="168" spans="1:22" ht="25.5">
      <c r="A168" s="71" t="s">
        <v>147</v>
      </c>
      <c r="B168" s="113" t="s">
        <v>983</v>
      </c>
      <c r="C168" s="62"/>
      <c r="D168" s="114">
        <v>30873</v>
      </c>
      <c r="E168" s="61" t="s">
        <v>416</v>
      </c>
      <c r="F168" s="112" t="s">
        <v>982</v>
      </c>
      <c r="G168" s="114">
        <v>40269</v>
      </c>
      <c r="H168" s="48"/>
      <c r="I168" s="48"/>
      <c r="J168" s="48" t="s">
        <v>41</v>
      </c>
      <c r="K168" s="112" t="s">
        <v>48</v>
      </c>
      <c r="L168" s="112" t="s">
        <v>984</v>
      </c>
      <c r="M168" s="112" t="s">
        <v>43</v>
      </c>
      <c r="N168" s="48" t="s">
        <v>81</v>
      </c>
      <c r="O168" s="48" t="s">
        <v>115</v>
      </c>
      <c r="P168" s="48" t="s">
        <v>41</v>
      </c>
      <c r="Q168" s="48"/>
      <c r="R168" s="48" t="s">
        <v>50</v>
      </c>
      <c r="S168" s="124" t="s">
        <v>659</v>
      </c>
      <c r="T168" s="62" t="s">
        <v>109</v>
      </c>
      <c r="U168" s="62" t="s">
        <v>110</v>
      </c>
      <c r="V168" s="48"/>
    </row>
    <row r="169" spans="1:22" ht="25.5">
      <c r="A169" s="71" t="s">
        <v>792</v>
      </c>
      <c r="B169" s="113" t="s">
        <v>903</v>
      </c>
      <c r="C169" s="62"/>
      <c r="D169" s="114">
        <v>32443</v>
      </c>
      <c r="E169" s="61" t="s">
        <v>985</v>
      </c>
      <c r="F169" s="112" t="s">
        <v>986</v>
      </c>
      <c r="G169" s="114">
        <v>40544</v>
      </c>
      <c r="H169" s="48"/>
      <c r="I169" s="48"/>
      <c r="J169" s="48" t="s">
        <v>41</v>
      </c>
      <c r="K169" s="112" t="s">
        <v>979</v>
      </c>
      <c r="L169" s="112" t="s">
        <v>60</v>
      </c>
      <c r="M169" s="112" t="s">
        <v>987</v>
      </c>
      <c r="N169" s="48" t="s">
        <v>81</v>
      </c>
      <c r="O169" s="48"/>
      <c r="P169" s="48" t="s">
        <v>128</v>
      </c>
      <c r="Q169" s="48"/>
      <c r="R169" s="48" t="s">
        <v>50</v>
      </c>
      <c r="S169" s="112" t="s">
        <v>988</v>
      </c>
      <c r="T169" s="62" t="s">
        <v>109</v>
      </c>
      <c r="U169" s="62" t="s">
        <v>110</v>
      </c>
      <c r="V169" s="48"/>
    </row>
    <row r="170" spans="1:22" ht="25.5">
      <c r="A170" s="71" t="s">
        <v>156</v>
      </c>
      <c r="B170" s="113" t="s">
        <v>989</v>
      </c>
      <c r="C170" s="62"/>
      <c r="D170" s="114">
        <v>31030</v>
      </c>
      <c r="E170" s="61" t="s">
        <v>990</v>
      </c>
      <c r="F170" s="112" t="s">
        <v>49</v>
      </c>
      <c r="G170" s="114">
        <v>39814</v>
      </c>
      <c r="H170" s="48"/>
      <c r="I170" s="48"/>
      <c r="J170" s="48" t="s">
        <v>41</v>
      </c>
      <c r="K170" s="112" t="s">
        <v>979</v>
      </c>
      <c r="L170" s="112" t="s">
        <v>60</v>
      </c>
      <c r="M170" s="112" t="s">
        <v>43</v>
      </c>
      <c r="N170" s="48" t="s">
        <v>81</v>
      </c>
      <c r="O170" s="48" t="s">
        <v>115</v>
      </c>
      <c r="P170" s="48" t="s">
        <v>128</v>
      </c>
      <c r="Q170" s="48"/>
      <c r="R170" s="48" t="s">
        <v>50</v>
      </c>
      <c r="S170" s="124" t="s">
        <v>34</v>
      </c>
      <c r="T170" s="62" t="s">
        <v>109</v>
      </c>
      <c r="U170" s="62" t="s">
        <v>110</v>
      </c>
      <c r="V170" s="48"/>
    </row>
    <row r="171" spans="1:22" ht="25.5">
      <c r="A171" s="71" t="s">
        <v>161</v>
      </c>
      <c r="B171" s="113" t="s">
        <v>991</v>
      </c>
      <c r="C171" s="62"/>
      <c r="D171" s="114">
        <v>34263</v>
      </c>
      <c r="E171" s="61" t="s">
        <v>224</v>
      </c>
      <c r="F171" s="112" t="s">
        <v>992</v>
      </c>
      <c r="G171" s="114">
        <v>43070</v>
      </c>
      <c r="H171" s="48"/>
      <c r="I171" s="48" t="s">
        <v>993</v>
      </c>
      <c r="J171" s="48" t="s">
        <v>41</v>
      </c>
      <c r="K171" s="112" t="s">
        <v>48</v>
      </c>
      <c r="L171" s="112" t="s">
        <v>815</v>
      </c>
      <c r="M171" s="112" t="s">
        <v>980</v>
      </c>
      <c r="N171" s="48" t="s">
        <v>81</v>
      </c>
      <c r="O171" s="48"/>
      <c r="P171" s="48" t="s">
        <v>50</v>
      </c>
      <c r="Q171" s="48"/>
      <c r="R171" s="48" t="s">
        <v>50</v>
      </c>
      <c r="S171" s="112" t="s">
        <v>826</v>
      </c>
      <c r="T171" s="62" t="s">
        <v>109</v>
      </c>
      <c r="U171" s="62" t="s">
        <v>110</v>
      </c>
      <c r="V171" s="48"/>
    </row>
    <row r="172" spans="1:22" ht="38.25">
      <c r="A172" s="71" t="s">
        <v>168</v>
      </c>
      <c r="B172" s="113" t="s">
        <v>994</v>
      </c>
      <c r="C172" s="62"/>
      <c r="D172" s="114">
        <v>28376</v>
      </c>
      <c r="E172" s="61" t="s">
        <v>159</v>
      </c>
      <c r="F172" s="112" t="s">
        <v>982</v>
      </c>
      <c r="G172" s="114">
        <v>39814</v>
      </c>
      <c r="H172" s="48"/>
      <c r="I172" s="48"/>
      <c r="J172" s="48" t="s">
        <v>1149</v>
      </c>
      <c r="K172" s="112" t="s">
        <v>995</v>
      </c>
      <c r="L172" s="112" t="s">
        <v>996</v>
      </c>
      <c r="M172" s="112" t="s">
        <v>997</v>
      </c>
      <c r="N172" s="48" t="s">
        <v>107</v>
      </c>
      <c r="O172" s="48" t="s">
        <v>112</v>
      </c>
      <c r="P172" s="48" t="s">
        <v>80</v>
      </c>
      <c r="Q172" s="48"/>
      <c r="R172" s="48" t="s">
        <v>50</v>
      </c>
      <c r="S172" s="124" t="s">
        <v>659</v>
      </c>
      <c r="T172" s="62" t="s">
        <v>109</v>
      </c>
      <c r="U172" s="62" t="s">
        <v>110</v>
      </c>
      <c r="V172" s="48"/>
    </row>
    <row r="173" spans="1:22" ht="25.5" customHeight="1">
      <c r="A173" s="47"/>
      <c r="B173" s="320" t="s">
        <v>998</v>
      </c>
      <c r="C173" s="321"/>
      <c r="D173" s="321"/>
      <c r="E173" s="321"/>
      <c r="F173" s="321"/>
      <c r="G173" s="321"/>
      <c r="H173" s="321"/>
      <c r="I173" s="321"/>
      <c r="J173" s="321"/>
      <c r="K173" s="321"/>
      <c r="L173" s="321"/>
      <c r="M173" s="321"/>
      <c r="N173" s="321"/>
      <c r="O173" s="321"/>
      <c r="P173" s="321"/>
      <c r="Q173" s="321"/>
      <c r="R173" s="321"/>
      <c r="S173" s="321"/>
      <c r="T173" s="321"/>
      <c r="U173" s="321"/>
      <c r="V173" s="322"/>
    </row>
    <row r="174" spans="1:22" ht="38.25">
      <c r="A174" s="71" t="s">
        <v>175</v>
      </c>
      <c r="B174" s="113" t="s">
        <v>999</v>
      </c>
      <c r="C174" s="62"/>
      <c r="D174" s="115">
        <v>29572</v>
      </c>
      <c r="E174" s="61" t="s">
        <v>1000</v>
      </c>
      <c r="F174" s="61" t="s">
        <v>1001</v>
      </c>
      <c r="G174" s="114">
        <v>40269</v>
      </c>
      <c r="H174" s="48" t="s">
        <v>1002</v>
      </c>
      <c r="I174" s="48" t="s">
        <v>1003</v>
      </c>
      <c r="J174" s="48" t="s">
        <v>41</v>
      </c>
      <c r="K174" s="112" t="s">
        <v>48</v>
      </c>
      <c r="L174" s="112" t="s">
        <v>1004</v>
      </c>
      <c r="M174" s="112" t="s">
        <v>1005</v>
      </c>
      <c r="N174" s="48" t="s">
        <v>81</v>
      </c>
      <c r="O174" s="48" t="s">
        <v>115</v>
      </c>
      <c r="P174" s="48" t="s">
        <v>50</v>
      </c>
      <c r="Q174" s="48"/>
      <c r="R174" s="48" t="s">
        <v>50</v>
      </c>
      <c r="S174" s="124" t="s">
        <v>34</v>
      </c>
      <c r="T174" s="62" t="s">
        <v>109</v>
      </c>
      <c r="U174" s="62" t="s">
        <v>110</v>
      </c>
      <c r="V174" s="48" t="s">
        <v>1006</v>
      </c>
    </row>
    <row r="175" spans="1:22" ht="38.25">
      <c r="A175" s="71" t="s">
        <v>660</v>
      </c>
      <c r="B175" s="113" t="s">
        <v>1007</v>
      </c>
      <c r="C175" s="115">
        <v>32404</v>
      </c>
      <c r="D175" s="62"/>
      <c r="E175" s="61" t="s">
        <v>224</v>
      </c>
      <c r="F175" s="61" t="s">
        <v>1001</v>
      </c>
      <c r="G175" s="114">
        <v>41699</v>
      </c>
      <c r="H175" s="48" t="s">
        <v>1002</v>
      </c>
      <c r="I175" s="48" t="s">
        <v>1008</v>
      </c>
      <c r="J175" s="48" t="s">
        <v>1149</v>
      </c>
      <c r="K175" s="112" t="s">
        <v>1009</v>
      </c>
      <c r="L175" s="112" t="s">
        <v>60</v>
      </c>
      <c r="M175" s="112" t="s">
        <v>43</v>
      </c>
      <c r="N175" s="48" t="s">
        <v>52</v>
      </c>
      <c r="O175" s="48" t="s">
        <v>115</v>
      </c>
      <c r="P175" s="48" t="s">
        <v>50</v>
      </c>
      <c r="Q175" s="48"/>
      <c r="R175" s="48" t="s">
        <v>50</v>
      </c>
      <c r="S175" s="124" t="s">
        <v>34</v>
      </c>
      <c r="T175" s="62" t="s">
        <v>109</v>
      </c>
      <c r="U175" s="62" t="s">
        <v>110</v>
      </c>
      <c r="V175" s="48"/>
    </row>
    <row r="176" spans="1:22" ht="25.5">
      <c r="A176" s="71" t="s">
        <v>187</v>
      </c>
      <c r="B176" s="113" t="s">
        <v>1010</v>
      </c>
      <c r="C176" s="62"/>
      <c r="D176" s="115">
        <v>25327</v>
      </c>
      <c r="E176" s="61" t="s">
        <v>333</v>
      </c>
      <c r="F176" s="112" t="s">
        <v>992</v>
      </c>
      <c r="G176" s="114">
        <v>37257</v>
      </c>
      <c r="H176" s="48"/>
      <c r="I176" s="48"/>
      <c r="J176" s="48" t="s">
        <v>41</v>
      </c>
      <c r="K176" s="112" t="s">
        <v>979</v>
      </c>
      <c r="L176" s="112" t="s">
        <v>690</v>
      </c>
      <c r="M176" s="112" t="s">
        <v>1011</v>
      </c>
      <c r="N176" s="48" t="s">
        <v>81</v>
      </c>
      <c r="O176" s="48"/>
      <c r="P176" s="48" t="s">
        <v>50</v>
      </c>
      <c r="Q176" s="48"/>
      <c r="R176" s="48" t="s">
        <v>50</v>
      </c>
      <c r="S176" s="112" t="s">
        <v>826</v>
      </c>
      <c r="T176" s="62" t="s">
        <v>109</v>
      </c>
      <c r="U176" s="62" t="s">
        <v>110</v>
      </c>
      <c r="V176" s="48"/>
    </row>
    <row r="177" spans="1:22" ht="25.5">
      <c r="A177" s="71" t="s">
        <v>666</v>
      </c>
      <c r="B177" s="113" t="s">
        <v>1012</v>
      </c>
      <c r="C177" s="62"/>
      <c r="D177" s="115">
        <v>31635</v>
      </c>
      <c r="E177" s="61" t="s">
        <v>224</v>
      </c>
      <c r="F177" s="112" t="s">
        <v>992</v>
      </c>
      <c r="G177" s="114">
        <v>39814</v>
      </c>
      <c r="H177" s="48"/>
      <c r="I177" s="48" t="s">
        <v>1013</v>
      </c>
      <c r="J177" s="48" t="s">
        <v>41</v>
      </c>
      <c r="K177" s="112" t="s">
        <v>48</v>
      </c>
      <c r="L177" s="112" t="s">
        <v>690</v>
      </c>
      <c r="M177" s="112" t="s">
        <v>987</v>
      </c>
      <c r="N177" s="48" t="s">
        <v>81</v>
      </c>
      <c r="O177" s="48"/>
      <c r="P177" s="48" t="s">
        <v>50</v>
      </c>
      <c r="Q177" s="48"/>
      <c r="R177" s="48" t="s">
        <v>41</v>
      </c>
      <c r="S177" s="112" t="s">
        <v>826</v>
      </c>
      <c r="T177" s="62" t="s">
        <v>109</v>
      </c>
      <c r="U177" s="62" t="s">
        <v>110</v>
      </c>
      <c r="V177" s="48"/>
    </row>
    <row r="178" spans="1:22" ht="38.25">
      <c r="A178" s="71" t="s">
        <v>668</v>
      </c>
      <c r="B178" s="113" t="s">
        <v>1014</v>
      </c>
      <c r="C178" s="62"/>
      <c r="D178" s="115">
        <v>31709</v>
      </c>
      <c r="E178" s="61" t="s">
        <v>975</v>
      </c>
      <c r="F178" s="112" t="s">
        <v>992</v>
      </c>
      <c r="G178" s="114">
        <v>42095</v>
      </c>
      <c r="H178" s="48"/>
      <c r="I178" s="48" t="s">
        <v>1015</v>
      </c>
      <c r="J178" s="48" t="s">
        <v>41</v>
      </c>
      <c r="K178" s="112" t="s">
        <v>48</v>
      </c>
      <c r="L178" s="112" t="s">
        <v>1016</v>
      </c>
      <c r="M178" s="112" t="s">
        <v>35</v>
      </c>
      <c r="N178" s="48" t="s">
        <v>81</v>
      </c>
      <c r="O178" s="48"/>
      <c r="P178" s="48" t="s">
        <v>50</v>
      </c>
      <c r="Q178" s="48"/>
      <c r="R178" s="48" t="s">
        <v>50</v>
      </c>
      <c r="S178" s="112" t="s">
        <v>826</v>
      </c>
      <c r="T178" s="62" t="s">
        <v>109</v>
      </c>
      <c r="U178" s="62" t="s">
        <v>110</v>
      </c>
      <c r="V178" s="48"/>
    </row>
    <row r="179" spans="1:22" ht="38.25">
      <c r="A179" s="71" t="s">
        <v>669</v>
      </c>
      <c r="B179" s="113" t="s">
        <v>1017</v>
      </c>
      <c r="C179" s="62"/>
      <c r="D179" s="115">
        <v>31979</v>
      </c>
      <c r="E179" s="61" t="s">
        <v>1018</v>
      </c>
      <c r="F179" s="112" t="s">
        <v>49</v>
      </c>
      <c r="G179" s="114">
        <v>42217</v>
      </c>
      <c r="H179" s="48"/>
      <c r="I179" s="48" t="s">
        <v>1019</v>
      </c>
      <c r="J179" s="48" t="s">
        <v>41</v>
      </c>
      <c r="K179" s="112" t="s">
        <v>48</v>
      </c>
      <c r="L179" s="112" t="s">
        <v>1020</v>
      </c>
      <c r="M179" s="112" t="s">
        <v>1021</v>
      </c>
      <c r="N179" s="48" t="s">
        <v>81</v>
      </c>
      <c r="O179" s="48"/>
      <c r="P179" s="48" t="s">
        <v>41</v>
      </c>
      <c r="Q179" s="48"/>
      <c r="R179" s="48" t="s">
        <v>41</v>
      </c>
      <c r="S179" s="124" t="s">
        <v>34</v>
      </c>
      <c r="T179" s="62" t="s">
        <v>109</v>
      </c>
      <c r="U179" s="62" t="s">
        <v>110</v>
      </c>
      <c r="V179" s="48"/>
    </row>
    <row r="180" spans="1:22" ht="38.25">
      <c r="A180" s="71" t="s">
        <v>675</v>
      </c>
      <c r="B180" s="113" t="s">
        <v>1022</v>
      </c>
      <c r="C180" s="115">
        <v>32322</v>
      </c>
      <c r="D180" s="62"/>
      <c r="E180" s="61" t="s">
        <v>190</v>
      </c>
      <c r="F180" s="112" t="s">
        <v>1023</v>
      </c>
      <c r="G180" s="114">
        <v>40787</v>
      </c>
      <c r="H180" s="48"/>
      <c r="I180" s="48"/>
      <c r="J180" s="48" t="s">
        <v>41</v>
      </c>
      <c r="K180" s="112" t="s">
        <v>48</v>
      </c>
      <c r="L180" s="112" t="s">
        <v>690</v>
      </c>
      <c r="M180" s="112" t="s">
        <v>1011</v>
      </c>
      <c r="N180" s="48" t="s">
        <v>81</v>
      </c>
      <c r="O180" s="48"/>
      <c r="P180" s="48" t="s">
        <v>50</v>
      </c>
      <c r="Q180" s="48"/>
      <c r="R180" s="48" t="s">
        <v>50</v>
      </c>
      <c r="S180" s="112" t="s">
        <v>1024</v>
      </c>
      <c r="T180" s="62" t="s">
        <v>109</v>
      </c>
      <c r="U180" s="62" t="s">
        <v>110</v>
      </c>
      <c r="V180" s="48"/>
    </row>
    <row r="181" spans="1:22" ht="25.5" customHeight="1">
      <c r="A181" s="47"/>
      <c r="B181" s="320" t="s">
        <v>1025</v>
      </c>
      <c r="C181" s="321"/>
      <c r="D181" s="321"/>
      <c r="E181" s="321"/>
      <c r="F181" s="321"/>
      <c r="G181" s="321"/>
      <c r="H181" s="321"/>
      <c r="I181" s="321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  <c r="U181" s="321"/>
      <c r="V181" s="322"/>
    </row>
    <row r="182" spans="1:22" ht="25.5">
      <c r="A182" s="71" t="s">
        <v>676</v>
      </c>
      <c r="B182" s="113" t="s">
        <v>1026</v>
      </c>
      <c r="C182" s="62"/>
      <c r="D182" s="115">
        <v>30000</v>
      </c>
      <c r="E182" s="61" t="s">
        <v>224</v>
      </c>
      <c r="F182" s="112" t="s">
        <v>49</v>
      </c>
      <c r="G182" s="114">
        <v>39814</v>
      </c>
      <c r="H182" s="48"/>
      <c r="I182" s="48"/>
      <c r="J182" s="48" t="s">
        <v>41</v>
      </c>
      <c r="K182" s="112" t="s">
        <v>48</v>
      </c>
      <c r="L182" s="112" t="s">
        <v>1004</v>
      </c>
      <c r="M182" s="112" t="s">
        <v>1027</v>
      </c>
      <c r="N182" s="48" t="s">
        <v>52</v>
      </c>
      <c r="O182" s="48" t="s">
        <v>115</v>
      </c>
      <c r="P182" s="48" t="s">
        <v>50</v>
      </c>
      <c r="Q182" s="48"/>
      <c r="R182" s="48" t="s">
        <v>50</v>
      </c>
      <c r="S182" s="124" t="s">
        <v>34</v>
      </c>
      <c r="T182" s="62" t="s">
        <v>109</v>
      </c>
      <c r="U182" s="62" t="s">
        <v>110</v>
      </c>
      <c r="V182" s="48"/>
    </row>
    <row r="183" spans="1:22" ht="25.5">
      <c r="A183" s="71" t="s">
        <v>223</v>
      </c>
      <c r="B183" s="113" t="s">
        <v>1028</v>
      </c>
      <c r="C183" s="62"/>
      <c r="D183" s="115">
        <v>31712</v>
      </c>
      <c r="E183" s="61" t="s">
        <v>1029</v>
      </c>
      <c r="F183" s="112" t="s">
        <v>992</v>
      </c>
      <c r="G183" s="114">
        <v>40544</v>
      </c>
      <c r="H183" s="48"/>
      <c r="I183" s="48" t="s">
        <v>1030</v>
      </c>
      <c r="J183" s="48" t="s">
        <v>41</v>
      </c>
      <c r="K183" s="112" t="s">
        <v>48</v>
      </c>
      <c r="L183" s="112" t="s">
        <v>1031</v>
      </c>
      <c r="M183" s="112" t="s">
        <v>1032</v>
      </c>
      <c r="N183" s="48" t="s">
        <v>81</v>
      </c>
      <c r="O183" s="48"/>
      <c r="P183" s="48" t="s">
        <v>50</v>
      </c>
      <c r="Q183" s="48"/>
      <c r="R183" s="48" t="s">
        <v>50</v>
      </c>
      <c r="S183" s="112" t="s">
        <v>826</v>
      </c>
      <c r="T183" s="62" t="s">
        <v>109</v>
      </c>
      <c r="U183" s="62" t="s">
        <v>110</v>
      </c>
      <c r="V183" s="48"/>
    </row>
    <row r="184" spans="1:22" ht="25.5">
      <c r="A184" s="71" t="s">
        <v>677</v>
      </c>
      <c r="B184" s="113" t="s">
        <v>1033</v>
      </c>
      <c r="C184" s="115">
        <v>32524</v>
      </c>
      <c r="D184" s="62"/>
      <c r="E184" s="61" t="s">
        <v>1034</v>
      </c>
      <c r="F184" s="112" t="s">
        <v>992</v>
      </c>
      <c r="G184" s="114">
        <v>42064</v>
      </c>
      <c r="H184" s="48"/>
      <c r="I184" s="48" t="s">
        <v>1008</v>
      </c>
      <c r="J184" s="48" t="s">
        <v>41</v>
      </c>
      <c r="K184" s="112" t="s">
        <v>979</v>
      </c>
      <c r="L184" s="112" t="s">
        <v>1035</v>
      </c>
      <c r="M184" s="112" t="s">
        <v>1036</v>
      </c>
      <c r="N184" s="48" t="s">
        <v>81</v>
      </c>
      <c r="O184" s="48" t="s">
        <v>115</v>
      </c>
      <c r="P184" s="48" t="s">
        <v>50</v>
      </c>
      <c r="Q184" s="48"/>
      <c r="R184" s="48" t="s">
        <v>50</v>
      </c>
      <c r="S184" s="112" t="s">
        <v>826</v>
      </c>
      <c r="T184" s="62" t="s">
        <v>109</v>
      </c>
      <c r="U184" s="62" t="s">
        <v>110</v>
      </c>
      <c r="V184" s="48"/>
    </row>
    <row r="185" spans="1:22" ht="25.5">
      <c r="A185" s="71" t="s">
        <v>684</v>
      </c>
      <c r="B185" s="113" t="s">
        <v>1037</v>
      </c>
      <c r="C185" s="62"/>
      <c r="D185" s="115">
        <v>31322</v>
      </c>
      <c r="E185" s="61" t="s">
        <v>1038</v>
      </c>
      <c r="F185" s="112" t="s">
        <v>49</v>
      </c>
      <c r="G185" s="114">
        <v>42767</v>
      </c>
      <c r="H185" s="48"/>
      <c r="I185" s="48" t="s">
        <v>1039</v>
      </c>
      <c r="J185" s="48" t="s">
        <v>41</v>
      </c>
      <c r="K185" s="112" t="s">
        <v>979</v>
      </c>
      <c r="L185" s="112" t="s">
        <v>60</v>
      </c>
      <c r="M185" s="112" t="s">
        <v>43</v>
      </c>
      <c r="N185" s="48" t="s">
        <v>81</v>
      </c>
      <c r="O185" s="48"/>
      <c r="P185" s="48" t="s">
        <v>50</v>
      </c>
      <c r="Q185" s="48"/>
      <c r="R185" s="48" t="s">
        <v>50</v>
      </c>
      <c r="S185" s="124" t="s">
        <v>34</v>
      </c>
      <c r="T185" s="62" t="s">
        <v>109</v>
      </c>
      <c r="U185" s="62" t="s">
        <v>110</v>
      </c>
      <c r="V185" s="48"/>
    </row>
    <row r="186" spans="1:22" ht="25.5">
      <c r="A186" s="71" t="s">
        <v>691</v>
      </c>
      <c r="B186" s="113" t="s">
        <v>1040</v>
      </c>
      <c r="C186" s="62"/>
      <c r="D186" s="115">
        <v>32328</v>
      </c>
      <c r="E186" s="61" t="s">
        <v>224</v>
      </c>
      <c r="F186" s="112" t="s">
        <v>992</v>
      </c>
      <c r="G186" s="114">
        <v>40544</v>
      </c>
      <c r="H186" s="48"/>
      <c r="I186" s="48" t="s">
        <v>135</v>
      </c>
      <c r="J186" s="48" t="s">
        <v>41</v>
      </c>
      <c r="K186" s="112" t="s">
        <v>979</v>
      </c>
      <c r="L186" s="112" t="s">
        <v>1041</v>
      </c>
      <c r="M186" s="112" t="s">
        <v>43</v>
      </c>
      <c r="N186" s="48" t="s">
        <v>81</v>
      </c>
      <c r="O186" s="48"/>
      <c r="P186" s="48" t="s">
        <v>50</v>
      </c>
      <c r="Q186" s="48"/>
      <c r="R186" s="48" t="s">
        <v>50</v>
      </c>
      <c r="S186" s="112" t="s">
        <v>826</v>
      </c>
      <c r="T186" s="62" t="s">
        <v>109</v>
      </c>
      <c r="U186" s="62" t="s">
        <v>110</v>
      </c>
      <c r="V186" s="48"/>
    </row>
    <row r="187" spans="1:22" ht="25.5">
      <c r="A187" s="71" t="s">
        <v>692</v>
      </c>
      <c r="B187" s="113" t="s">
        <v>1042</v>
      </c>
      <c r="C187" s="62"/>
      <c r="D187" s="115">
        <v>27140</v>
      </c>
      <c r="E187" s="61" t="s">
        <v>459</v>
      </c>
      <c r="F187" s="112" t="s">
        <v>49</v>
      </c>
      <c r="G187" s="114">
        <v>41000</v>
      </c>
      <c r="H187" s="48"/>
      <c r="I187" s="48"/>
      <c r="J187" s="48" t="s">
        <v>41</v>
      </c>
      <c r="K187" s="112" t="s">
        <v>979</v>
      </c>
      <c r="L187" s="112" t="s">
        <v>1043</v>
      </c>
      <c r="M187" s="112" t="s">
        <v>43</v>
      </c>
      <c r="N187" s="48" t="s">
        <v>81</v>
      </c>
      <c r="O187" s="48" t="s">
        <v>115</v>
      </c>
      <c r="P187" s="48" t="s">
        <v>50</v>
      </c>
      <c r="Q187" s="48"/>
      <c r="R187" s="48" t="s">
        <v>50</v>
      </c>
      <c r="S187" s="124" t="s">
        <v>34</v>
      </c>
      <c r="T187" s="62" t="s">
        <v>109</v>
      </c>
      <c r="U187" s="62" t="s">
        <v>110</v>
      </c>
      <c r="V187" s="48"/>
    </row>
    <row r="188" spans="1:22" ht="25.5" customHeight="1">
      <c r="A188" s="47"/>
      <c r="B188" s="320" t="s">
        <v>1044</v>
      </c>
      <c r="C188" s="321"/>
      <c r="D188" s="321"/>
      <c r="E188" s="321"/>
      <c r="F188" s="321"/>
      <c r="G188" s="321"/>
      <c r="H188" s="321"/>
      <c r="I188" s="321"/>
      <c r="J188" s="321"/>
      <c r="K188" s="321"/>
      <c r="L188" s="321"/>
      <c r="M188" s="321"/>
      <c r="N188" s="321"/>
      <c r="O188" s="321"/>
      <c r="P188" s="321"/>
      <c r="Q188" s="321"/>
      <c r="R188" s="321"/>
      <c r="S188" s="321"/>
      <c r="T188" s="321"/>
      <c r="U188" s="321"/>
      <c r="V188" s="322"/>
    </row>
    <row r="189" spans="1:22" ht="38.25">
      <c r="A189" s="71" t="s">
        <v>693</v>
      </c>
      <c r="B189" s="113" t="s">
        <v>1045</v>
      </c>
      <c r="C189" s="115">
        <v>26996</v>
      </c>
      <c r="D189" s="62"/>
      <c r="E189" s="61" t="s">
        <v>473</v>
      </c>
      <c r="F189" s="61" t="s">
        <v>1046</v>
      </c>
      <c r="G189" s="114">
        <v>39814</v>
      </c>
      <c r="H189" s="48" t="s">
        <v>977</v>
      </c>
      <c r="I189" s="48" t="s">
        <v>1047</v>
      </c>
      <c r="J189" s="48" t="s">
        <v>142</v>
      </c>
      <c r="K189" s="112" t="s">
        <v>1009</v>
      </c>
      <c r="L189" s="112" t="s">
        <v>1048</v>
      </c>
      <c r="M189" s="112" t="s">
        <v>1049</v>
      </c>
      <c r="N189" s="48" t="s">
        <v>52</v>
      </c>
      <c r="O189" s="48" t="s">
        <v>115</v>
      </c>
      <c r="P189" s="48" t="s">
        <v>64</v>
      </c>
      <c r="Q189" s="48"/>
      <c r="R189" s="48" t="s">
        <v>50</v>
      </c>
      <c r="S189" s="112" t="s">
        <v>1024</v>
      </c>
      <c r="T189" s="62" t="s">
        <v>109</v>
      </c>
      <c r="U189" s="62" t="s">
        <v>110</v>
      </c>
      <c r="V189" s="48"/>
    </row>
    <row r="190" spans="1:22" ht="25.5">
      <c r="A190" s="71" t="s">
        <v>250</v>
      </c>
      <c r="B190" s="113" t="s">
        <v>1050</v>
      </c>
      <c r="C190" s="115">
        <v>30300</v>
      </c>
      <c r="D190" s="62"/>
      <c r="E190" s="61" t="s">
        <v>1051</v>
      </c>
      <c r="F190" s="112" t="s">
        <v>1052</v>
      </c>
      <c r="G190" s="115">
        <v>42705</v>
      </c>
      <c r="H190" s="48"/>
      <c r="I190" s="48"/>
      <c r="J190" s="48" t="s">
        <v>41</v>
      </c>
      <c r="K190" s="112" t="s">
        <v>979</v>
      </c>
      <c r="L190" s="112" t="s">
        <v>690</v>
      </c>
      <c r="M190" s="112" t="s">
        <v>1053</v>
      </c>
      <c r="N190" s="48" t="s">
        <v>81</v>
      </c>
      <c r="O190" s="48"/>
      <c r="P190" s="48" t="s">
        <v>50</v>
      </c>
      <c r="Q190" s="48"/>
      <c r="R190" s="48" t="s">
        <v>50</v>
      </c>
      <c r="S190" s="112" t="s">
        <v>1054</v>
      </c>
      <c r="T190" s="62" t="s">
        <v>109</v>
      </c>
      <c r="U190" s="62" t="s">
        <v>110</v>
      </c>
      <c r="V190" s="48"/>
    </row>
    <row r="191" spans="1:22" ht="25.5">
      <c r="A191" s="71" t="s">
        <v>255</v>
      </c>
      <c r="B191" s="113" t="s">
        <v>1055</v>
      </c>
      <c r="C191" s="115">
        <v>30855</v>
      </c>
      <c r="D191" s="62"/>
      <c r="E191" s="61" t="s">
        <v>969</v>
      </c>
      <c r="F191" s="112" t="s">
        <v>992</v>
      </c>
      <c r="G191" s="115">
        <v>40787</v>
      </c>
      <c r="H191" s="48"/>
      <c r="I191" s="48" t="s">
        <v>135</v>
      </c>
      <c r="J191" s="48" t="s">
        <v>41</v>
      </c>
      <c r="K191" s="112" t="s">
        <v>48</v>
      </c>
      <c r="L191" s="112" t="s">
        <v>984</v>
      </c>
      <c r="M191" s="112" t="s">
        <v>37</v>
      </c>
      <c r="N191" s="48" t="s">
        <v>81</v>
      </c>
      <c r="O191" s="48"/>
      <c r="P191" s="48" t="s">
        <v>50</v>
      </c>
      <c r="Q191" s="48"/>
      <c r="R191" s="48" t="s">
        <v>50</v>
      </c>
      <c r="S191" s="112" t="s">
        <v>826</v>
      </c>
      <c r="T191" s="62" t="s">
        <v>109</v>
      </c>
      <c r="U191" s="62" t="s">
        <v>110</v>
      </c>
      <c r="V191" s="48"/>
    </row>
    <row r="192" spans="1:22" ht="25.5">
      <c r="A192" s="71" t="s">
        <v>260</v>
      </c>
      <c r="B192" s="113" t="s">
        <v>1056</v>
      </c>
      <c r="C192" s="115">
        <v>32067</v>
      </c>
      <c r="D192" s="62"/>
      <c r="E192" s="61" t="s">
        <v>1057</v>
      </c>
      <c r="F192" s="112" t="s">
        <v>992</v>
      </c>
      <c r="G192" s="115">
        <v>41275</v>
      </c>
      <c r="H192" s="48"/>
      <c r="I192" s="48" t="s">
        <v>1058</v>
      </c>
      <c r="J192" s="48" t="s">
        <v>41</v>
      </c>
      <c r="K192" s="112" t="s">
        <v>48</v>
      </c>
      <c r="L192" s="112" t="s">
        <v>1016</v>
      </c>
      <c r="M192" s="112" t="s">
        <v>35</v>
      </c>
      <c r="N192" s="48" t="s">
        <v>81</v>
      </c>
      <c r="O192" s="48"/>
      <c r="P192" s="48" t="s">
        <v>50</v>
      </c>
      <c r="Q192" s="48"/>
      <c r="R192" s="48" t="s">
        <v>50</v>
      </c>
      <c r="S192" s="112" t="s">
        <v>826</v>
      </c>
      <c r="T192" s="62" t="s">
        <v>109</v>
      </c>
      <c r="U192" s="62" t="s">
        <v>110</v>
      </c>
      <c r="V192" s="48"/>
    </row>
    <row r="193" spans="1:22" ht="25.5">
      <c r="A193" s="71" t="s">
        <v>264</v>
      </c>
      <c r="B193" s="113" t="s">
        <v>1059</v>
      </c>
      <c r="C193" s="62"/>
      <c r="D193" s="115">
        <v>32181</v>
      </c>
      <c r="E193" s="61" t="s">
        <v>159</v>
      </c>
      <c r="F193" s="112" t="s">
        <v>992</v>
      </c>
      <c r="G193" s="114">
        <v>40544</v>
      </c>
      <c r="H193" s="48"/>
      <c r="I193" s="48"/>
      <c r="J193" s="48" t="s">
        <v>41</v>
      </c>
      <c r="K193" s="112" t="s">
        <v>979</v>
      </c>
      <c r="L193" s="112" t="s">
        <v>1060</v>
      </c>
      <c r="M193" s="112" t="s">
        <v>43</v>
      </c>
      <c r="N193" s="48" t="s">
        <v>81</v>
      </c>
      <c r="O193" s="48"/>
      <c r="P193" s="48" t="s">
        <v>50</v>
      </c>
      <c r="Q193" s="48"/>
      <c r="R193" s="48" t="s">
        <v>50</v>
      </c>
      <c r="S193" s="112" t="s">
        <v>826</v>
      </c>
      <c r="T193" s="62" t="s">
        <v>109</v>
      </c>
      <c r="U193" s="62" t="s">
        <v>110</v>
      </c>
      <c r="V193" s="48"/>
    </row>
    <row r="194" spans="1:22" ht="25.5">
      <c r="A194" s="71" t="s">
        <v>268</v>
      </c>
      <c r="B194" s="113" t="s">
        <v>1061</v>
      </c>
      <c r="C194" s="62"/>
      <c r="D194" s="115">
        <v>32213</v>
      </c>
      <c r="E194" s="61" t="s">
        <v>1062</v>
      </c>
      <c r="F194" s="112" t="s">
        <v>49</v>
      </c>
      <c r="G194" s="114">
        <v>42217</v>
      </c>
      <c r="H194" s="48"/>
      <c r="I194" s="48" t="s">
        <v>1063</v>
      </c>
      <c r="J194" s="48" t="s">
        <v>41</v>
      </c>
      <c r="K194" s="112" t="s">
        <v>48</v>
      </c>
      <c r="L194" s="112" t="s">
        <v>1060</v>
      </c>
      <c r="M194" s="112" t="s">
        <v>43</v>
      </c>
      <c r="N194" s="48" t="s">
        <v>81</v>
      </c>
      <c r="O194" s="48"/>
      <c r="P194" s="48" t="s">
        <v>50</v>
      </c>
      <c r="Q194" s="48"/>
      <c r="R194" s="48" t="s">
        <v>50</v>
      </c>
      <c r="S194" s="124" t="s">
        <v>34</v>
      </c>
      <c r="T194" s="62" t="s">
        <v>109</v>
      </c>
      <c r="U194" s="62" t="s">
        <v>110</v>
      </c>
      <c r="V194" s="48"/>
    </row>
    <row r="195" spans="1:22" ht="25.5" customHeight="1">
      <c r="A195" s="47"/>
      <c r="B195" s="320" t="s">
        <v>1064</v>
      </c>
      <c r="C195" s="321"/>
      <c r="D195" s="321"/>
      <c r="E195" s="321"/>
      <c r="F195" s="321"/>
      <c r="G195" s="321"/>
      <c r="H195" s="321"/>
      <c r="I195" s="321"/>
      <c r="J195" s="321"/>
      <c r="K195" s="321"/>
      <c r="L195" s="321"/>
      <c r="M195" s="321"/>
      <c r="N195" s="321"/>
      <c r="O195" s="321"/>
      <c r="P195" s="321"/>
      <c r="Q195" s="321"/>
      <c r="R195" s="321"/>
      <c r="S195" s="321"/>
      <c r="T195" s="321"/>
      <c r="U195" s="321"/>
      <c r="V195" s="322"/>
    </row>
    <row r="196" spans="1:22" ht="25.5">
      <c r="A196" s="71">
        <v>29</v>
      </c>
      <c r="B196" s="111" t="s">
        <v>1065</v>
      </c>
      <c r="C196" s="62"/>
      <c r="D196" s="114">
        <v>31139</v>
      </c>
      <c r="E196" s="61" t="s">
        <v>1066</v>
      </c>
      <c r="F196" s="61" t="s">
        <v>780</v>
      </c>
      <c r="G196" s="114">
        <v>39539</v>
      </c>
      <c r="H196" s="48"/>
      <c r="I196" s="48" t="s">
        <v>1067</v>
      </c>
      <c r="J196" s="48" t="s">
        <v>41</v>
      </c>
      <c r="K196" s="48" t="s">
        <v>979</v>
      </c>
      <c r="L196" s="125" t="s">
        <v>1016</v>
      </c>
      <c r="M196" s="125" t="s">
        <v>43</v>
      </c>
      <c r="N196" s="48" t="s">
        <v>81</v>
      </c>
      <c r="O196" s="48"/>
      <c r="P196" s="48" t="s">
        <v>50</v>
      </c>
      <c r="Q196" s="48"/>
      <c r="R196" s="48" t="s">
        <v>50</v>
      </c>
      <c r="S196" s="126" t="s">
        <v>915</v>
      </c>
      <c r="T196" s="62" t="s">
        <v>109</v>
      </c>
      <c r="U196" s="62" t="s">
        <v>110</v>
      </c>
      <c r="V196" s="48"/>
    </row>
    <row r="197" spans="1:22" ht="25.5" customHeight="1">
      <c r="A197" s="47"/>
      <c r="B197" s="320" t="s">
        <v>958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2"/>
    </row>
    <row r="198" spans="1:22" ht="24.75" customHeight="1">
      <c r="A198" s="61">
        <v>30</v>
      </c>
      <c r="B198" s="43" t="s">
        <v>1068</v>
      </c>
      <c r="C198" s="83" t="s">
        <v>1069</v>
      </c>
      <c r="D198" s="83" t="s">
        <v>1070</v>
      </c>
      <c r="E198" s="61"/>
      <c r="F198" s="20" t="s">
        <v>800</v>
      </c>
      <c r="G198" s="62"/>
      <c r="H198" s="62"/>
      <c r="I198" s="62"/>
      <c r="J198" s="61"/>
      <c r="K198" s="61"/>
      <c r="L198" s="61"/>
      <c r="M198" s="20"/>
      <c r="N198" s="61"/>
      <c r="O198" s="61"/>
      <c r="P198" s="61"/>
      <c r="Q198" s="61"/>
      <c r="R198" s="61"/>
      <c r="S198" s="48"/>
      <c r="T198" s="48"/>
      <c r="U198" s="48"/>
      <c r="V198" s="48"/>
    </row>
    <row r="199" spans="1:22" ht="25.5" customHeight="1">
      <c r="A199" s="47"/>
      <c r="B199" s="320" t="s">
        <v>1071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2"/>
    </row>
    <row r="200" spans="1:22" ht="38.25">
      <c r="A200" s="71">
        <v>31</v>
      </c>
      <c r="B200" s="111" t="s">
        <v>1072</v>
      </c>
      <c r="C200" s="114">
        <v>27215</v>
      </c>
      <c r="D200" s="62"/>
      <c r="E200" s="61" t="s">
        <v>1073</v>
      </c>
      <c r="F200" s="112" t="s">
        <v>1074</v>
      </c>
      <c r="G200" s="114">
        <v>35796</v>
      </c>
      <c r="H200" s="48"/>
      <c r="I200" s="48" t="s">
        <v>1075</v>
      </c>
      <c r="J200" s="48" t="s">
        <v>41</v>
      </c>
      <c r="K200" s="112" t="s">
        <v>979</v>
      </c>
      <c r="L200" s="112" t="s">
        <v>815</v>
      </c>
      <c r="M200" s="112" t="s">
        <v>743</v>
      </c>
      <c r="N200" s="48" t="s">
        <v>81</v>
      </c>
      <c r="O200" s="48"/>
      <c r="P200" s="48" t="s">
        <v>50</v>
      </c>
      <c r="Q200" s="48"/>
      <c r="R200" s="48" t="s">
        <v>50</v>
      </c>
      <c r="S200" s="48"/>
      <c r="T200" s="62" t="s">
        <v>109</v>
      </c>
      <c r="U200" s="62" t="s">
        <v>110</v>
      </c>
      <c r="V200" s="48"/>
    </row>
    <row r="201" spans="1:22" ht="25.5">
      <c r="A201" s="71">
        <v>32</v>
      </c>
      <c r="B201" s="111" t="s">
        <v>1076</v>
      </c>
      <c r="C201" s="114">
        <v>25876</v>
      </c>
      <c r="D201" s="62"/>
      <c r="E201" s="61" t="s">
        <v>1077</v>
      </c>
      <c r="F201" s="112" t="s">
        <v>1074</v>
      </c>
      <c r="G201" s="114">
        <v>40238</v>
      </c>
      <c r="H201" s="48"/>
      <c r="I201" s="48" t="s">
        <v>1078</v>
      </c>
      <c r="J201" s="48" t="s">
        <v>41</v>
      </c>
      <c r="K201" s="112" t="s">
        <v>48</v>
      </c>
      <c r="L201" s="112" t="s">
        <v>61</v>
      </c>
      <c r="M201" s="112" t="s">
        <v>37</v>
      </c>
      <c r="N201" s="48" t="s">
        <v>81</v>
      </c>
      <c r="O201" s="48"/>
      <c r="P201" s="48" t="s">
        <v>50</v>
      </c>
      <c r="Q201" s="48"/>
      <c r="R201" s="48" t="s">
        <v>50</v>
      </c>
      <c r="S201" s="48"/>
      <c r="T201" s="62" t="s">
        <v>109</v>
      </c>
      <c r="U201" s="62" t="s">
        <v>110</v>
      </c>
      <c r="V201" s="48"/>
    </row>
    <row r="202" spans="1:22" ht="25.5">
      <c r="A202" s="71">
        <v>33</v>
      </c>
      <c r="B202" s="111" t="s">
        <v>1079</v>
      </c>
      <c r="C202" s="62"/>
      <c r="D202" s="114">
        <v>29825</v>
      </c>
      <c r="E202" s="61" t="s">
        <v>1080</v>
      </c>
      <c r="F202" s="112" t="s">
        <v>1074</v>
      </c>
      <c r="G202" s="114">
        <v>39540</v>
      </c>
      <c r="H202" s="48"/>
      <c r="I202" s="48"/>
      <c r="J202" s="48" t="s">
        <v>41</v>
      </c>
      <c r="K202" s="112" t="s">
        <v>979</v>
      </c>
      <c r="L202" s="112" t="s">
        <v>475</v>
      </c>
      <c r="M202" s="112" t="s">
        <v>43</v>
      </c>
      <c r="N202" s="48" t="s">
        <v>81</v>
      </c>
      <c r="O202" s="48"/>
      <c r="P202" s="48" t="s">
        <v>50</v>
      </c>
      <c r="Q202" s="48"/>
      <c r="R202" s="48" t="s">
        <v>50</v>
      </c>
      <c r="S202" s="48"/>
      <c r="T202" s="62" t="s">
        <v>109</v>
      </c>
      <c r="U202" s="62" t="s">
        <v>110</v>
      </c>
      <c r="V202" s="48"/>
    </row>
    <row r="203" spans="1:22" ht="38.25">
      <c r="A203" s="71">
        <v>34</v>
      </c>
      <c r="B203" s="111" t="s">
        <v>1081</v>
      </c>
      <c r="C203" s="62"/>
      <c r="D203" s="114">
        <v>30487</v>
      </c>
      <c r="E203" s="61" t="s">
        <v>1082</v>
      </c>
      <c r="F203" s="112" t="s">
        <v>1074</v>
      </c>
      <c r="G203" s="114">
        <v>40238</v>
      </c>
      <c r="H203" s="48"/>
      <c r="I203" s="48" t="s">
        <v>1083</v>
      </c>
      <c r="J203" s="48" t="s">
        <v>41</v>
      </c>
      <c r="K203" s="112" t="s">
        <v>979</v>
      </c>
      <c r="L203" s="112" t="s">
        <v>475</v>
      </c>
      <c r="M203" s="112" t="s">
        <v>77</v>
      </c>
      <c r="N203" s="48" t="s">
        <v>81</v>
      </c>
      <c r="O203" s="48"/>
      <c r="P203" s="48" t="s">
        <v>50</v>
      </c>
      <c r="Q203" s="48"/>
      <c r="R203" s="48" t="s">
        <v>50</v>
      </c>
      <c r="S203" s="48"/>
      <c r="T203" s="62" t="s">
        <v>109</v>
      </c>
      <c r="U203" s="62" t="s">
        <v>110</v>
      </c>
      <c r="V203" s="48"/>
    </row>
    <row r="204" spans="1:22" ht="25.5">
      <c r="A204" s="71">
        <v>35</v>
      </c>
      <c r="B204" s="111" t="s">
        <v>1084</v>
      </c>
      <c r="C204" s="62"/>
      <c r="D204" s="114">
        <v>30513</v>
      </c>
      <c r="E204" s="61" t="s">
        <v>1085</v>
      </c>
      <c r="F204" s="112" t="s">
        <v>1074</v>
      </c>
      <c r="G204" s="114">
        <v>40483</v>
      </c>
      <c r="H204" s="48"/>
      <c r="I204" s="48"/>
      <c r="J204" s="48" t="s">
        <v>41</v>
      </c>
      <c r="K204" s="112" t="s">
        <v>979</v>
      </c>
      <c r="L204" s="112" t="s">
        <v>1086</v>
      </c>
      <c r="M204" s="112" t="s">
        <v>1086</v>
      </c>
      <c r="N204" s="48" t="s">
        <v>81</v>
      </c>
      <c r="O204" s="48"/>
      <c r="P204" s="48" t="s">
        <v>50</v>
      </c>
      <c r="Q204" s="48"/>
      <c r="R204" s="48" t="s">
        <v>50</v>
      </c>
      <c r="S204" s="48"/>
      <c r="T204" s="62" t="s">
        <v>109</v>
      </c>
      <c r="U204" s="62" t="s">
        <v>110</v>
      </c>
      <c r="V204" s="48"/>
    </row>
    <row r="205" spans="1:22" ht="25.5">
      <c r="A205" s="71">
        <v>36</v>
      </c>
      <c r="B205" s="111" t="s">
        <v>1087</v>
      </c>
      <c r="C205" s="62"/>
      <c r="D205" s="114">
        <v>32317</v>
      </c>
      <c r="E205" s="61" t="s">
        <v>1088</v>
      </c>
      <c r="F205" s="112" t="s">
        <v>1074</v>
      </c>
      <c r="G205" s="114">
        <v>40817</v>
      </c>
      <c r="H205" s="48"/>
      <c r="I205" s="48"/>
      <c r="J205" s="48" t="s">
        <v>41</v>
      </c>
      <c r="K205" s="112" t="s">
        <v>48</v>
      </c>
      <c r="L205" s="112" t="s">
        <v>815</v>
      </c>
      <c r="M205" s="112" t="s">
        <v>743</v>
      </c>
      <c r="N205" s="48" t="s">
        <v>81</v>
      </c>
      <c r="O205" s="48"/>
      <c r="P205" s="48" t="s">
        <v>50</v>
      </c>
      <c r="Q205" s="48"/>
      <c r="R205" s="48" t="s">
        <v>50</v>
      </c>
      <c r="S205" s="48"/>
      <c r="T205" s="62" t="s">
        <v>109</v>
      </c>
      <c r="U205" s="62" t="s">
        <v>110</v>
      </c>
      <c r="V205" s="48"/>
    </row>
    <row r="206" spans="1:22" ht="25.5">
      <c r="A206" s="71">
        <v>37</v>
      </c>
      <c r="B206" s="111" t="s">
        <v>1089</v>
      </c>
      <c r="C206" s="62"/>
      <c r="D206" s="114">
        <v>32773</v>
      </c>
      <c r="E206" s="61" t="s">
        <v>1090</v>
      </c>
      <c r="F206" s="112" t="s">
        <v>1074</v>
      </c>
      <c r="G206" s="114">
        <v>40848</v>
      </c>
      <c r="H206" s="48"/>
      <c r="I206" s="48"/>
      <c r="J206" s="48" t="s">
        <v>41</v>
      </c>
      <c r="K206" s="112" t="s">
        <v>48</v>
      </c>
      <c r="L206" s="112" t="s">
        <v>815</v>
      </c>
      <c r="M206" s="112" t="s">
        <v>743</v>
      </c>
      <c r="N206" s="48" t="s">
        <v>81</v>
      </c>
      <c r="O206" s="48"/>
      <c r="P206" s="48" t="s">
        <v>50</v>
      </c>
      <c r="Q206" s="48"/>
      <c r="R206" s="48" t="s">
        <v>50</v>
      </c>
      <c r="S206" s="48"/>
      <c r="T206" s="62" t="s">
        <v>109</v>
      </c>
      <c r="U206" s="62" t="s">
        <v>110</v>
      </c>
      <c r="V206" s="48"/>
    </row>
    <row r="207" spans="1:22" ht="38.25">
      <c r="A207" s="71">
        <v>38</v>
      </c>
      <c r="B207" s="111" t="s">
        <v>1091</v>
      </c>
      <c r="C207" s="114">
        <v>32382</v>
      </c>
      <c r="D207" s="62"/>
      <c r="E207" s="61" t="s">
        <v>1073</v>
      </c>
      <c r="F207" s="112" t="s">
        <v>1074</v>
      </c>
      <c r="G207" s="114">
        <v>40391</v>
      </c>
      <c r="H207" s="48"/>
      <c r="I207" s="48" t="s">
        <v>1063</v>
      </c>
      <c r="J207" s="48" t="s">
        <v>41</v>
      </c>
      <c r="K207" s="112" t="s">
        <v>979</v>
      </c>
      <c r="L207" s="112" t="s">
        <v>1092</v>
      </c>
      <c r="M207" s="112" t="s">
        <v>37</v>
      </c>
      <c r="N207" s="48" t="s">
        <v>81</v>
      </c>
      <c r="O207" s="48"/>
      <c r="P207" s="48" t="s">
        <v>50</v>
      </c>
      <c r="Q207" s="48"/>
      <c r="R207" s="48" t="s">
        <v>50</v>
      </c>
      <c r="S207" s="48"/>
      <c r="T207" s="62" t="s">
        <v>109</v>
      </c>
      <c r="U207" s="62" t="s">
        <v>110</v>
      </c>
      <c r="V207" s="48"/>
    </row>
    <row r="208" spans="1:22" ht="25.5">
      <c r="A208" s="71">
        <v>39</v>
      </c>
      <c r="B208" s="111" t="s">
        <v>1093</v>
      </c>
      <c r="C208" s="62"/>
      <c r="D208" s="114">
        <v>31408</v>
      </c>
      <c r="E208" s="61" t="s">
        <v>1090</v>
      </c>
      <c r="F208" s="112" t="s">
        <v>1074</v>
      </c>
      <c r="G208" s="114">
        <v>40678</v>
      </c>
      <c r="H208" s="48"/>
      <c r="I208" s="48"/>
      <c r="J208" s="48" t="s">
        <v>41</v>
      </c>
      <c r="K208" s="112" t="s">
        <v>979</v>
      </c>
      <c r="L208" s="112" t="s">
        <v>475</v>
      </c>
      <c r="M208" s="112" t="s">
        <v>43</v>
      </c>
      <c r="N208" s="48" t="s">
        <v>81</v>
      </c>
      <c r="O208" s="48"/>
      <c r="P208" s="48" t="s">
        <v>50</v>
      </c>
      <c r="Q208" s="48"/>
      <c r="R208" s="48" t="s">
        <v>50</v>
      </c>
      <c r="S208" s="48"/>
      <c r="T208" s="62" t="s">
        <v>109</v>
      </c>
      <c r="U208" s="62" t="s">
        <v>110</v>
      </c>
      <c r="V208" s="48"/>
    </row>
    <row r="209" spans="1:22" ht="25.5">
      <c r="A209" s="71">
        <v>40</v>
      </c>
      <c r="B209" s="111" t="s">
        <v>1094</v>
      </c>
      <c r="C209" s="62"/>
      <c r="D209" s="114">
        <v>29866</v>
      </c>
      <c r="E209" s="61" t="s">
        <v>1095</v>
      </c>
      <c r="F209" s="112" t="s">
        <v>1074</v>
      </c>
      <c r="G209" s="114">
        <v>40678</v>
      </c>
      <c r="H209" s="48"/>
      <c r="I209" s="48" t="s">
        <v>1096</v>
      </c>
      <c r="J209" s="48" t="s">
        <v>41</v>
      </c>
      <c r="K209" s="112" t="s">
        <v>979</v>
      </c>
      <c r="L209" s="112" t="s">
        <v>815</v>
      </c>
      <c r="M209" s="112" t="s">
        <v>254</v>
      </c>
      <c r="N209" s="48" t="s">
        <v>81</v>
      </c>
      <c r="O209" s="48"/>
      <c r="P209" s="48" t="s">
        <v>50</v>
      </c>
      <c r="Q209" s="48"/>
      <c r="R209" s="48" t="s">
        <v>50</v>
      </c>
      <c r="S209" s="48"/>
      <c r="T209" s="62" t="s">
        <v>109</v>
      </c>
      <c r="U209" s="62" t="s">
        <v>110</v>
      </c>
      <c r="V209" s="48"/>
    </row>
    <row r="210" spans="1:22" ht="25.5">
      <c r="A210" s="71">
        <v>41</v>
      </c>
      <c r="B210" s="111" t="s">
        <v>1097</v>
      </c>
      <c r="C210" s="62"/>
      <c r="D210" s="114">
        <v>32093</v>
      </c>
      <c r="E210" s="61" t="s">
        <v>1098</v>
      </c>
      <c r="F210" s="112" t="s">
        <v>1074</v>
      </c>
      <c r="G210" s="114">
        <v>40678</v>
      </c>
      <c r="H210" s="48"/>
      <c r="I210" s="48"/>
      <c r="J210" s="48" t="s">
        <v>41</v>
      </c>
      <c r="K210" s="112" t="s">
        <v>48</v>
      </c>
      <c r="L210" s="112" t="s">
        <v>733</v>
      </c>
      <c r="M210" s="112" t="s">
        <v>37</v>
      </c>
      <c r="N210" s="48" t="s">
        <v>81</v>
      </c>
      <c r="O210" s="48"/>
      <c r="P210" s="48" t="s">
        <v>50</v>
      </c>
      <c r="Q210" s="48"/>
      <c r="R210" s="48" t="s">
        <v>50</v>
      </c>
      <c r="S210" s="48"/>
      <c r="T210" s="62" t="s">
        <v>109</v>
      </c>
      <c r="U210" s="62" t="s">
        <v>110</v>
      </c>
      <c r="V210" s="48"/>
    </row>
    <row r="211" spans="1:22" ht="38.25">
      <c r="A211" s="71">
        <v>42</v>
      </c>
      <c r="B211" s="111" t="s">
        <v>1099</v>
      </c>
      <c r="C211" s="62"/>
      <c r="D211" s="114">
        <v>31879</v>
      </c>
      <c r="E211" s="61" t="s">
        <v>1100</v>
      </c>
      <c r="F211" s="112" t="s">
        <v>1074</v>
      </c>
      <c r="G211" s="114">
        <v>40678</v>
      </c>
      <c r="H211" s="48"/>
      <c r="I211" s="48"/>
      <c r="J211" s="48" t="s">
        <v>41</v>
      </c>
      <c r="K211" s="112" t="s">
        <v>48</v>
      </c>
      <c r="L211" s="112" t="s">
        <v>1101</v>
      </c>
      <c r="M211" s="112" t="s">
        <v>43</v>
      </c>
      <c r="N211" s="48" t="s">
        <v>81</v>
      </c>
      <c r="O211" s="48"/>
      <c r="P211" s="48" t="s">
        <v>50</v>
      </c>
      <c r="Q211" s="48"/>
      <c r="R211" s="48" t="s">
        <v>50</v>
      </c>
      <c r="S211" s="48"/>
      <c r="T211" s="62" t="s">
        <v>109</v>
      </c>
      <c r="U211" s="62" t="s">
        <v>110</v>
      </c>
      <c r="V211" s="48"/>
    </row>
    <row r="212" spans="1:22" ht="38.25">
      <c r="A212" s="71">
        <v>43</v>
      </c>
      <c r="B212" s="111" t="s">
        <v>63</v>
      </c>
      <c r="C212" s="114">
        <v>32274</v>
      </c>
      <c r="D212" s="62"/>
      <c r="E212" s="61" t="s">
        <v>1102</v>
      </c>
      <c r="F212" s="112" t="s">
        <v>1074</v>
      </c>
      <c r="G212" s="114">
        <v>40678</v>
      </c>
      <c r="H212" s="48"/>
      <c r="I212" s="48"/>
      <c r="J212" s="48" t="s">
        <v>59</v>
      </c>
      <c r="K212" s="127" t="s">
        <v>48</v>
      </c>
      <c r="L212" s="112" t="s">
        <v>1103</v>
      </c>
      <c r="M212" s="112" t="s">
        <v>1104</v>
      </c>
      <c r="N212" s="48" t="s">
        <v>81</v>
      </c>
      <c r="O212" s="48"/>
      <c r="P212" s="48" t="s">
        <v>50</v>
      </c>
      <c r="Q212" s="48"/>
      <c r="R212" s="48" t="s">
        <v>50</v>
      </c>
      <c r="S212" s="48"/>
      <c r="T212" s="62" t="s">
        <v>109</v>
      </c>
      <c r="U212" s="62" t="s">
        <v>110</v>
      </c>
      <c r="V212" s="48"/>
    </row>
    <row r="213" spans="1:22" ht="38.25">
      <c r="A213" s="71">
        <v>44</v>
      </c>
      <c r="B213" s="111" t="s">
        <v>1105</v>
      </c>
      <c r="C213" s="62"/>
      <c r="D213" s="114">
        <v>32043</v>
      </c>
      <c r="E213" s="61" t="s">
        <v>1106</v>
      </c>
      <c r="F213" s="112" t="s">
        <v>1074</v>
      </c>
      <c r="G213" s="114">
        <v>40678</v>
      </c>
      <c r="H213" s="48"/>
      <c r="I213" s="48"/>
      <c r="J213" s="48" t="s">
        <v>41</v>
      </c>
      <c r="K213" s="112" t="s">
        <v>979</v>
      </c>
      <c r="L213" s="112" t="s">
        <v>1107</v>
      </c>
      <c r="M213" s="112" t="s">
        <v>1108</v>
      </c>
      <c r="N213" s="48" t="s">
        <v>81</v>
      </c>
      <c r="O213" s="48"/>
      <c r="P213" s="48" t="s">
        <v>50</v>
      </c>
      <c r="Q213" s="48"/>
      <c r="R213" s="48" t="s">
        <v>50</v>
      </c>
      <c r="S213" s="48"/>
      <c r="T213" s="62" t="s">
        <v>109</v>
      </c>
      <c r="U213" s="62" t="s">
        <v>110</v>
      </c>
      <c r="V213" s="48"/>
    </row>
    <row r="214" spans="1:22" ht="38.25">
      <c r="A214" s="71">
        <v>45</v>
      </c>
      <c r="B214" s="111" t="s">
        <v>1109</v>
      </c>
      <c r="C214" s="62"/>
      <c r="D214" s="114">
        <v>32713</v>
      </c>
      <c r="E214" s="61" t="s">
        <v>1110</v>
      </c>
      <c r="F214" s="112" t="s">
        <v>1074</v>
      </c>
      <c r="G214" s="114">
        <v>41246</v>
      </c>
      <c r="H214" s="48"/>
      <c r="I214" s="48" t="s">
        <v>993</v>
      </c>
      <c r="J214" s="48" t="s">
        <v>41</v>
      </c>
      <c r="K214" s="112" t="s">
        <v>48</v>
      </c>
      <c r="L214" s="112" t="s">
        <v>475</v>
      </c>
      <c r="M214" s="112" t="s">
        <v>43</v>
      </c>
      <c r="N214" s="48" t="s">
        <v>81</v>
      </c>
      <c r="O214" s="48"/>
      <c r="P214" s="48" t="s">
        <v>50</v>
      </c>
      <c r="Q214" s="48"/>
      <c r="R214" s="48" t="s">
        <v>50</v>
      </c>
      <c r="S214" s="48"/>
      <c r="T214" s="62" t="s">
        <v>109</v>
      </c>
      <c r="U214" s="62" t="s">
        <v>110</v>
      </c>
      <c r="V214" s="48"/>
    </row>
    <row r="215" spans="1:22" ht="25.5">
      <c r="A215" s="71">
        <v>46</v>
      </c>
      <c r="B215" s="111" t="s">
        <v>1111</v>
      </c>
      <c r="C215" s="62"/>
      <c r="D215" s="114">
        <v>30271</v>
      </c>
      <c r="E215" s="61" t="s">
        <v>1098</v>
      </c>
      <c r="F215" s="112" t="s">
        <v>1074</v>
      </c>
      <c r="G215" s="114">
        <v>40544</v>
      </c>
      <c r="H215" s="48"/>
      <c r="I215" s="48" t="s">
        <v>1096</v>
      </c>
      <c r="J215" s="48" t="s">
        <v>41</v>
      </c>
      <c r="K215" s="112" t="s">
        <v>979</v>
      </c>
      <c r="L215" s="112" t="s">
        <v>475</v>
      </c>
      <c r="M215" s="112" t="s">
        <v>43</v>
      </c>
      <c r="N215" s="48" t="s">
        <v>81</v>
      </c>
      <c r="O215" s="48"/>
      <c r="P215" s="48" t="s">
        <v>50</v>
      </c>
      <c r="Q215" s="48"/>
      <c r="R215" s="48" t="s">
        <v>50</v>
      </c>
      <c r="S215" s="48"/>
      <c r="T215" s="62" t="s">
        <v>109</v>
      </c>
      <c r="U215" s="62" t="s">
        <v>110</v>
      </c>
      <c r="V215" s="48"/>
    </row>
    <row r="216" spans="1:22" ht="25.5">
      <c r="A216" s="71">
        <v>47</v>
      </c>
      <c r="B216" s="111" t="s">
        <v>1112</v>
      </c>
      <c r="C216" s="62"/>
      <c r="D216" s="114">
        <v>33856</v>
      </c>
      <c r="E216" s="61" t="s">
        <v>1113</v>
      </c>
      <c r="F216" s="112" t="s">
        <v>1074</v>
      </c>
      <c r="G216" s="114">
        <v>42339</v>
      </c>
      <c r="H216" s="48"/>
      <c r="I216" s="48"/>
      <c r="J216" s="48" t="s">
        <v>41</v>
      </c>
      <c r="K216" s="112" t="s">
        <v>48</v>
      </c>
      <c r="L216" s="112" t="s">
        <v>1114</v>
      </c>
      <c r="M216" s="112" t="s">
        <v>43</v>
      </c>
      <c r="N216" s="48" t="s">
        <v>81</v>
      </c>
      <c r="O216" s="48"/>
      <c r="P216" s="48" t="s">
        <v>50</v>
      </c>
      <c r="Q216" s="48"/>
      <c r="R216" s="48" t="s">
        <v>50</v>
      </c>
      <c r="S216" s="48"/>
      <c r="T216" s="62" t="s">
        <v>109</v>
      </c>
      <c r="U216" s="62" t="s">
        <v>110</v>
      </c>
      <c r="V216" s="48"/>
    </row>
    <row r="217" spans="1:22" ht="38.25">
      <c r="A217" s="71">
        <v>48</v>
      </c>
      <c r="B217" s="111" t="s">
        <v>1115</v>
      </c>
      <c r="C217" s="114">
        <v>31107</v>
      </c>
      <c r="D217" s="62"/>
      <c r="E217" s="61" t="s">
        <v>1116</v>
      </c>
      <c r="F217" s="112" t="s">
        <v>1074</v>
      </c>
      <c r="G217" s="114">
        <v>42339</v>
      </c>
      <c r="H217" s="48"/>
      <c r="I217" s="48" t="s">
        <v>993</v>
      </c>
      <c r="J217" s="48" t="s">
        <v>41</v>
      </c>
      <c r="K217" s="112" t="s">
        <v>48</v>
      </c>
      <c r="L217" s="112" t="s">
        <v>984</v>
      </c>
      <c r="M217" s="112" t="s">
        <v>37</v>
      </c>
      <c r="N217" s="48" t="s">
        <v>81</v>
      </c>
      <c r="O217" s="48"/>
      <c r="P217" s="48" t="s">
        <v>50</v>
      </c>
      <c r="Q217" s="48"/>
      <c r="R217" s="48" t="s">
        <v>50</v>
      </c>
      <c r="S217" s="48"/>
      <c r="T217" s="62" t="s">
        <v>109</v>
      </c>
      <c r="U217" s="62" t="s">
        <v>110</v>
      </c>
      <c r="V217" s="48"/>
    </row>
    <row r="218" spans="1:22" ht="25.5">
      <c r="A218" s="71">
        <v>49</v>
      </c>
      <c r="B218" s="111" t="s">
        <v>1117</v>
      </c>
      <c r="C218" s="62"/>
      <c r="D218" s="114">
        <v>32476</v>
      </c>
      <c r="E218" s="61" t="s">
        <v>1118</v>
      </c>
      <c r="F218" s="112" t="s">
        <v>1074</v>
      </c>
      <c r="G218" s="114">
        <v>45323</v>
      </c>
      <c r="H218" s="48"/>
      <c r="I218" s="48"/>
      <c r="J218" s="48" t="s">
        <v>41</v>
      </c>
      <c r="K218" s="112" t="s">
        <v>48</v>
      </c>
      <c r="L218" s="112" t="s">
        <v>1119</v>
      </c>
      <c r="M218" s="112" t="s">
        <v>43</v>
      </c>
      <c r="N218" s="48" t="s">
        <v>81</v>
      </c>
      <c r="O218" s="48"/>
      <c r="P218" s="48" t="s">
        <v>50</v>
      </c>
      <c r="Q218" s="48"/>
      <c r="R218" s="48" t="s">
        <v>50</v>
      </c>
      <c r="S218" s="48"/>
      <c r="T218" s="62" t="s">
        <v>109</v>
      </c>
      <c r="U218" s="62" t="s">
        <v>110</v>
      </c>
      <c r="V218" s="48"/>
    </row>
  </sheetData>
  <autoFilter ref="A5:AR82" xr:uid="{00000000-0009-0000-0000-000001000000}"/>
  <mergeCells count="57">
    <mergeCell ref="B162:V162"/>
    <mergeCell ref="B108:V108"/>
    <mergeCell ref="B140:V140"/>
    <mergeCell ref="B161:V161"/>
    <mergeCell ref="B109:V109"/>
    <mergeCell ref="B131:V131"/>
    <mergeCell ref="B138:V138"/>
    <mergeCell ref="B141:V141"/>
    <mergeCell ref="B145:V145"/>
    <mergeCell ref="B150:V150"/>
    <mergeCell ref="B154:V154"/>
    <mergeCell ref="B158:V158"/>
    <mergeCell ref="B6:V6"/>
    <mergeCell ref="B7:V7"/>
    <mergeCell ref="B13:V13"/>
    <mergeCell ref="A1:V1"/>
    <mergeCell ref="A2:V2"/>
    <mergeCell ref="A3:A5"/>
    <mergeCell ref="B3:B5"/>
    <mergeCell ref="C3:D4"/>
    <mergeCell ref="E3:E5"/>
    <mergeCell ref="F3:F5"/>
    <mergeCell ref="G3:G5"/>
    <mergeCell ref="H3:H5"/>
    <mergeCell ref="I3:I5"/>
    <mergeCell ref="J3:R3"/>
    <mergeCell ref="S3:S5"/>
    <mergeCell ref="T3:T5"/>
    <mergeCell ref="V3:V5"/>
    <mergeCell ref="J4:M4"/>
    <mergeCell ref="N4:N5"/>
    <mergeCell ref="O4:O5"/>
    <mergeCell ref="P4:Q4"/>
    <mergeCell ref="R4:R5"/>
    <mergeCell ref="U3:U5"/>
    <mergeCell ref="B22:V22"/>
    <mergeCell ref="B27:V27"/>
    <mergeCell ref="B30:V30"/>
    <mergeCell ref="B39:V39"/>
    <mergeCell ref="B48:V48"/>
    <mergeCell ref="B57:V57"/>
    <mergeCell ref="B66:V66"/>
    <mergeCell ref="B72:V72"/>
    <mergeCell ref="B79:V79"/>
    <mergeCell ref="B87:V87"/>
    <mergeCell ref="B93:V93"/>
    <mergeCell ref="B105:V105"/>
    <mergeCell ref="B110:V110"/>
    <mergeCell ref="B113:V113"/>
    <mergeCell ref="B120:V120"/>
    <mergeCell ref="B197:V197"/>
    <mergeCell ref="B199:V199"/>
    <mergeCell ref="B165:V165"/>
    <mergeCell ref="B173:V173"/>
    <mergeCell ref="B181:V181"/>
    <mergeCell ref="B188:V188"/>
    <mergeCell ref="B195:V195"/>
  </mergeCells>
  <phoneticPr fontId="64" type="noConversion"/>
  <pageMargins left="0" right="0" top="0" bottom="0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topLeftCell="A28" workbookViewId="0">
      <selection activeCell="C40" sqref="C40"/>
    </sheetView>
  </sheetViews>
  <sheetFormatPr defaultRowHeight="15"/>
  <cols>
    <col min="1" max="1" width="5" style="5" bestFit="1" customWidth="1"/>
    <col min="2" max="2" width="43" style="5" customWidth="1"/>
    <col min="3" max="3" width="22.42578125" style="5" customWidth="1"/>
    <col min="4" max="4" width="15.7109375" style="5" customWidth="1"/>
    <col min="5" max="5" width="14.85546875" style="5" bestFit="1" customWidth="1"/>
    <col min="6" max="256" width="9.140625" style="5"/>
    <col min="257" max="257" width="5" style="5" bestFit="1" customWidth="1"/>
    <col min="258" max="258" width="43" style="5" customWidth="1"/>
    <col min="259" max="259" width="22.42578125" style="5" customWidth="1"/>
    <col min="260" max="260" width="15.7109375" style="5" customWidth="1"/>
    <col min="261" max="261" width="13.85546875" style="5" bestFit="1" customWidth="1"/>
    <col min="262" max="512" width="9.140625" style="5"/>
    <col min="513" max="513" width="5" style="5" bestFit="1" customWidth="1"/>
    <col min="514" max="514" width="43" style="5" customWidth="1"/>
    <col min="515" max="515" width="22.42578125" style="5" customWidth="1"/>
    <col min="516" max="516" width="15.7109375" style="5" customWidth="1"/>
    <col min="517" max="517" width="13.85546875" style="5" bestFit="1" customWidth="1"/>
    <col min="518" max="768" width="9.140625" style="5"/>
    <col min="769" max="769" width="5" style="5" bestFit="1" customWidth="1"/>
    <col min="770" max="770" width="43" style="5" customWidth="1"/>
    <col min="771" max="771" width="22.42578125" style="5" customWidth="1"/>
    <col min="772" max="772" width="15.7109375" style="5" customWidth="1"/>
    <col min="773" max="773" width="13.85546875" style="5" bestFit="1" customWidth="1"/>
    <col min="774" max="1024" width="9.140625" style="5"/>
    <col min="1025" max="1025" width="5" style="5" bestFit="1" customWidth="1"/>
    <col min="1026" max="1026" width="43" style="5" customWidth="1"/>
    <col min="1027" max="1027" width="22.42578125" style="5" customWidth="1"/>
    <col min="1028" max="1028" width="15.7109375" style="5" customWidth="1"/>
    <col min="1029" max="1029" width="13.85546875" style="5" bestFit="1" customWidth="1"/>
    <col min="1030" max="1280" width="9.140625" style="5"/>
    <col min="1281" max="1281" width="5" style="5" bestFit="1" customWidth="1"/>
    <col min="1282" max="1282" width="43" style="5" customWidth="1"/>
    <col min="1283" max="1283" width="22.42578125" style="5" customWidth="1"/>
    <col min="1284" max="1284" width="15.7109375" style="5" customWidth="1"/>
    <col min="1285" max="1285" width="13.85546875" style="5" bestFit="1" customWidth="1"/>
    <col min="1286" max="1536" width="9.140625" style="5"/>
    <col min="1537" max="1537" width="5" style="5" bestFit="1" customWidth="1"/>
    <col min="1538" max="1538" width="43" style="5" customWidth="1"/>
    <col min="1539" max="1539" width="22.42578125" style="5" customWidth="1"/>
    <col min="1540" max="1540" width="15.7109375" style="5" customWidth="1"/>
    <col min="1541" max="1541" width="13.85546875" style="5" bestFit="1" customWidth="1"/>
    <col min="1542" max="1792" width="9.140625" style="5"/>
    <col min="1793" max="1793" width="5" style="5" bestFit="1" customWidth="1"/>
    <col min="1794" max="1794" width="43" style="5" customWidth="1"/>
    <col min="1795" max="1795" width="22.42578125" style="5" customWidth="1"/>
    <col min="1796" max="1796" width="15.7109375" style="5" customWidth="1"/>
    <col min="1797" max="1797" width="13.85546875" style="5" bestFit="1" customWidth="1"/>
    <col min="1798" max="2048" width="9.140625" style="5"/>
    <col min="2049" max="2049" width="5" style="5" bestFit="1" customWidth="1"/>
    <col min="2050" max="2050" width="43" style="5" customWidth="1"/>
    <col min="2051" max="2051" width="22.42578125" style="5" customWidth="1"/>
    <col min="2052" max="2052" width="15.7109375" style="5" customWidth="1"/>
    <col min="2053" max="2053" width="13.85546875" style="5" bestFit="1" customWidth="1"/>
    <col min="2054" max="2304" width="9.140625" style="5"/>
    <col min="2305" max="2305" width="5" style="5" bestFit="1" customWidth="1"/>
    <col min="2306" max="2306" width="43" style="5" customWidth="1"/>
    <col min="2307" max="2307" width="22.42578125" style="5" customWidth="1"/>
    <col min="2308" max="2308" width="15.7109375" style="5" customWidth="1"/>
    <col min="2309" max="2309" width="13.85546875" style="5" bestFit="1" customWidth="1"/>
    <col min="2310" max="2560" width="9.140625" style="5"/>
    <col min="2561" max="2561" width="5" style="5" bestFit="1" customWidth="1"/>
    <col min="2562" max="2562" width="43" style="5" customWidth="1"/>
    <col min="2563" max="2563" width="22.42578125" style="5" customWidth="1"/>
    <col min="2564" max="2564" width="15.7109375" style="5" customWidth="1"/>
    <col min="2565" max="2565" width="13.85546875" style="5" bestFit="1" customWidth="1"/>
    <col min="2566" max="2816" width="9.140625" style="5"/>
    <col min="2817" max="2817" width="5" style="5" bestFit="1" customWidth="1"/>
    <col min="2818" max="2818" width="43" style="5" customWidth="1"/>
    <col min="2819" max="2819" width="22.42578125" style="5" customWidth="1"/>
    <col min="2820" max="2820" width="15.7109375" style="5" customWidth="1"/>
    <col min="2821" max="2821" width="13.85546875" style="5" bestFit="1" customWidth="1"/>
    <col min="2822" max="3072" width="9.140625" style="5"/>
    <col min="3073" max="3073" width="5" style="5" bestFit="1" customWidth="1"/>
    <col min="3074" max="3074" width="43" style="5" customWidth="1"/>
    <col min="3075" max="3075" width="22.42578125" style="5" customWidth="1"/>
    <col min="3076" max="3076" width="15.7109375" style="5" customWidth="1"/>
    <col min="3077" max="3077" width="13.85546875" style="5" bestFit="1" customWidth="1"/>
    <col min="3078" max="3328" width="9.140625" style="5"/>
    <col min="3329" max="3329" width="5" style="5" bestFit="1" customWidth="1"/>
    <col min="3330" max="3330" width="43" style="5" customWidth="1"/>
    <col min="3331" max="3331" width="22.42578125" style="5" customWidth="1"/>
    <col min="3332" max="3332" width="15.7109375" style="5" customWidth="1"/>
    <col min="3333" max="3333" width="13.85546875" style="5" bestFit="1" customWidth="1"/>
    <col min="3334" max="3584" width="9.140625" style="5"/>
    <col min="3585" max="3585" width="5" style="5" bestFit="1" customWidth="1"/>
    <col min="3586" max="3586" width="43" style="5" customWidth="1"/>
    <col min="3587" max="3587" width="22.42578125" style="5" customWidth="1"/>
    <col min="3588" max="3588" width="15.7109375" style="5" customWidth="1"/>
    <col min="3589" max="3589" width="13.85546875" style="5" bestFit="1" customWidth="1"/>
    <col min="3590" max="3840" width="9.140625" style="5"/>
    <col min="3841" max="3841" width="5" style="5" bestFit="1" customWidth="1"/>
    <col min="3842" max="3842" width="43" style="5" customWidth="1"/>
    <col min="3843" max="3843" width="22.42578125" style="5" customWidth="1"/>
    <col min="3844" max="3844" width="15.7109375" style="5" customWidth="1"/>
    <col min="3845" max="3845" width="13.85546875" style="5" bestFit="1" customWidth="1"/>
    <col min="3846" max="4096" width="9.140625" style="5"/>
    <col min="4097" max="4097" width="5" style="5" bestFit="1" customWidth="1"/>
    <col min="4098" max="4098" width="43" style="5" customWidth="1"/>
    <col min="4099" max="4099" width="22.42578125" style="5" customWidth="1"/>
    <col min="4100" max="4100" width="15.7109375" style="5" customWidth="1"/>
    <col min="4101" max="4101" width="13.85546875" style="5" bestFit="1" customWidth="1"/>
    <col min="4102" max="4352" width="9.140625" style="5"/>
    <col min="4353" max="4353" width="5" style="5" bestFit="1" customWidth="1"/>
    <col min="4354" max="4354" width="43" style="5" customWidth="1"/>
    <col min="4355" max="4355" width="22.42578125" style="5" customWidth="1"/>
    <col min="4356" max="4356" width="15.7109375" style="5" customWidth="1"/>
    <col min="4357" max="4357" width="13.85546875" style="5" bestFit="1" customWidth="1"/>
    <col min="4358" max="4608" width="9.140625" style="5"/>
    <col min="4609" max="4609" width="5" style="5" bestFit="1" customWidth="1"/>
    <col min="4610" max="4610" width="43" style="5" customWidth="1"/>
    <col min="4611" max="4611" width="22.42578125" style="5" customWidth="1"/>
    <col min="4612" max="4612" width="15.7109375" style="5" customWidth="1"/>
    <col min="4613" max="4613" width="13.85546875" style="5" bestFit="1" customWidth="1"/>
    <col min="4614" max="4864" width="9.140625" style="5"/>
    <col min="4865" max="4865" width="5" style="5" bestFit="1" customWidth="1"/>
    <col min="4866" max="4866" width="43" style="5" customWidth="1"/>
    <col min="4867" max="4867" width="22.42578125" style="5" customWidth="1"/>
    <col min="4868" max="4868" width="15.7109375" style="5" customWidth="1"/>
    <col min="4869" max="4869" width="13.85546875" style="5" bestFit="1" customWidth="1"/>
    <col min="4870" max="5120" width="9.140625" style="5"/>
    <col min="5121" max="5121" width="5" style="5" bestFit="1" customWidth="1"/>
    <col min="5122" max="5122" width="43" style="5" customWidth="1"/>
    <col min="5123" max="5123" width="22.42578125" style="5" customWidth="1"/>
    <col min="5124" max="5124" width="15.7109375" style="5" customWidth="1"/>
    <col min="5125" max="5125" width="13.85546875" style="5" bestFit="1" customWidth="1"/>
    <col min="5126" max="5376" width="9.140625" style="5"/>
    <col min="5377" max="5377" width="5" style="5" bestFit="1" customWidth="1"/>
    <col min="5378" max="5378" width="43" style="5" customWidth="1"/>
    <col min="5379" max="5379" width="22.42578125" style="5" customWidth="1"/>
    <col min="5380" max="5380" width="15.7109375" style="5" customWidth="1"/>
    <col min="5381" max="5381" width="13.85546875" style="5" bestFit="1" customWidth="1"/>
    <col min="5382" max="5632" width="9.140625" style="5"/>
    <col min="5633" max="5633" width="5" style="5" bestFit="1" customWidth="1"/>
    <col min="5634" max="5634" width="43" style="5" customWidth="1"/>
    <col min="5635" max="5635" width="22.42578125" style="5" customWidth="1"/>
    <col min="5636" max="5636" width="15.7109375" style="5" customWidth="1"/>
    <col min="5637" max="5637" width="13.85546875" style="5" bestFit="1" customWidth="1"/>
    <col min="5638" max="5888" width="9.140625" style="5"/>
    <col min="5889" max="5889" width="5" style="5" bestFit="1" customWidth="1"/>
    <col min="5890" max="5890" width="43" style="5" customWidth="1"/>
    <col min="5891" max="5891" width="22.42578125" style="5" customWidth="1"/>
    <col min="5892" max="5892" width="15.7109375" style="5" customWidth="1"/>
    <col min="5893" max="5893" width="13.85546875" style="5" bestFit="1" customWidth="1"/>
    <col min="5894" max="6144" width="9.140625" style="5"/>
    <col min="6145" max="6145" width="5" style="5" bestFit="1" customWidth="1"/>
    <col min="6146" max="6146" width="43" style="5" customWidth="1"/>
    <col min="6147" max="6147" width="22.42578125" style="5" customWidth="1"/>
    <col min="6148" max="6148" width="15.7109375" style="5" customWidth="1"/>
    <col min="6149" max="6149" width="13.85546875" style="5" bestFit="1" customWidth="1"/>
    <col min="6150" max="6400" width="9.140625" style="5"/>
    <col min="6401" max="6401" width="5" style="5" bestFit="1" customWidth="1"/>
    <col min="6402" max="6402" width="43" style="5" customWidth="1"/>
    <col min="6403" max="6403" width="22.42578125" style="5" customWidth="1"/>
    <col min="6404" max="6404" width="15.7109375" style="5" customWidth="1"/>
    <col min="6405" max="6405" width="13.85546875" style="5" bestFit="1" customWidth="1"/>
    <col min="6406" max="6656" width="9.140625" style="5"/>
    <col min="6657" max="6657" width="5" style="5" bestFit="1" customWidth="1"/>
    <col min="6658" max="6658" width="43" style="5" customWidth="1"/>
    <col min="6659" max="6659" width="22.42578125" style="5" customWidth="1"/>
    <col min="6660" max="6660" width="15.7109375" style="5" customWidth="1"/>
    <col min="6661" max="6661" width="13.85546875" style="5" bestFit="1" customWidth="1"/>
    <col min="6662" max="6912" width="9.140625" style="5"/>
    <col min="6913" max="6913" width="5" style="5" bestFit="1" customWidth="1"/>
    <col min="6914" max="6914" width="43" style="5" customWidth="1"/>
    <col min="6915" max="6915" width="22.42578125" style="5" customWidth="1"/>
    <col min="6916" max="6916" width="15.7109375" style="5" customWidth="1"/>
    <col min="6917" max="6917" width="13.85546875" style="5" bestFit="1" customWidth="1"/>
    <col min="6918" max="7168" width="9.140625" style="5"/>
    <col min="7169" max="7169" width="5" style="5" bestFit="1" customWidth="1"/>
    <col min="7170" max="7170" width="43" style="5" customWidth="1"/>
    <col min="7171" max="7171" width="22.42578125" style="5" customWidth="1"/>
    <col min="7172" max="7172" width="15.7109375" style="5" customWidth="1"/>
    <col min="7173" max="7173" width="13.85546875" style="5" bestFit="1" customWidth="1"/>
    <col min="7174" max="7424" width="9.140625" style="5"/>
    <col min="7425" max="7425" width="5" style="5" bestFit="1" customWidth="1"/>
    <col min="7426" max="7426" width="43" style="5" customWidth="1"/>
    <col min="7427" max="7427" width="22.42578125" style="5" customWidth="1"/>
    <col min="7428" max="7428" width="15.7109375" style="5" customWidth="1"/>
    <col min="7429" max="7429" width="13.85546875" style="5" bestFit="1" customWidth="1"/>
    <col min="7430" max="7680" width="9.140625" style="5"/>
    <col min="7681" max="7681" width="5" style="5" bestFit="1" customWidth="1"/>
    <col min="7682" max="7682" width="43" style="5" customWidth="1"/>
    <col min="7683" max="7683" width="22.42578125" style="5" customWidth="1"/>
    <col min="7684" max="7684" width="15.7109375" style="5" customWidth="1"/>
    <col min="7685" max="7685" width="13.85546875" style="5" bestFit="1" customWidth="1"/>
    <col min="7686" max="7936" width="9.140625" style="5"/>
    <col min="7937" max="7937" width="5" style="5" bestFit="1" customWidth="1"/>
    <col min="7938" max="7938" width="43" style="5" customWidth="1"/>
    <col min="7939" max="7939" width="22.42578125" style="5" customWidth="1"/>
    <col min="7940" max="7940" width="15.7109375" style="5" customWidth="1"/>
    <col min="7941" max="7941" width="13.85546875" style="5" bestFit="1" customWidth="1"/>
    <col min="7942" max="8192" width="9.140625" style="5"/>
    <col min="8193" max="8193" width="5" style="5" bestFit="1" customWidth="1"/>
    <col min="8194" max="8194" width="43" style="5" customWidth="1"/>
    <col min="8195" max="8195" width="22.42578125" style="5" customWidth="1"/>
    <col min="8196" max="8196" width="15.7109375" style="5" customWidth="1"/>
    <col min="8197" max="8197" width="13.85546875" style="5" bestFit="1" customWidth="1"/>
    <col min="8198" max="8448" width="9.140625" style="5"/>
    <col min="8449" max="8449" width="5" style="5" bestFit="1" customWidth="1"/>
    <col min="8450" max="8450" width="43" style="5" customWidth="1"/>
    <col min="8451" max="8451" width="22.42578125" style="5" customWidth="1"/>
    <col min="8452" max="8452" width="15.7109375" style="5" customWidth="1"/>
    <col min="8453" max="8453" width="13.85546875" style="5" bestFit="1" customWidth="1"/>
    <col min="8454" max="8704" width="9.140625" style="5"/>
    <col min="8705" max="8705" width="5" style="5" bestFit="1" customWidth="1"/>
    <col min="8706" max="8706" width="43" style="5" customWidth="1"/>
    <col min="8707" max="8707" width="22.42578125" style="5" customWidth="1"/>
    <col min="8708" max="8708" width="15.7109375" style="5" customWidth="1"/>
    <col min="8709" max="8709" width="13.85546875" style="5" bestFit="1" customWidth="1"/>
    <col min="8710" max="8960" width="9.140625" style="5"/>
    <col min="8961" max="8961" width="5" style="5" bestFit="1" customWidth="1"/>
    <col min="8962" max="8962" width="43" style="5" customWidth="1"/>
    <col min="8963" max="8963" width="22.42578125" style="5" customWidth="1"/>
    <col min="8964" max="8964" width="15.7109375" style="5" customWidth="1"/>
    <col min="8965" max="8965" width="13.85546875" style="5" bestFit="1" customWidth="1"/>
    <col min="8966" max="9216" width="9.140625" style="5"/>
    <col min="9217" max="9217" width="5" style="5" bestFit="1" customWidth="1"/>
    <col min="9218" max="9218" width="43" style="5" customWidth="1"/>
    <col min="9219" max="9219" width="22.42578125" style="5" customWidth="1"/>
    <col min="9220" max="9220" width="15.7109375" style="5" customWidth="1"/>
    <col min="9221" max="9221" width="13.85546875" style="5" bestFit="1" customWidth="1"/>
    <col min="9222" max="9472" width="9.140625" style="5"/>
    <col min="9473" max="9473" width="5" style="5" bestFit="1" customWidth="1"/>
    <col min="9474" max="9474" width="43" style="5" customWidth="1"/>
    <col min="9475" max="9475" width="22.42578125" style="5" customWidth="1"/>
    <col min="9476" max="9476" width="15.7109375" style="5" customWidth="1"/>
    <col min="9477" max="9477" width="13.85546875" style="5" bestFit="1" customWidth="1"/>
    <col min="9478" max="9728" width="9.140625" style="5"/>
    <col min="9729" max="9729" width="5" style="5" bestFit="1" customWidth="1"/>
    <col min="9730" max="9730" width="43" style="5" customWidth="1"/>
    <col min="9731" max="9731" width="22.42578125" style="5" customWidth="1"/>
    <col min="9732" max="9732" width="15.7109375" style="5" customWidth="1"/>
    <col min="9733" max="9733" width="13.85546875" style="5" bestFit="1" customWidth="1"/>
    <col min="9734" max="9984" width="9.140625" style="5"/>
    <col min="9985" max="9985" width="5" style="5" bestFit="1" customWidth="1"/>
    <col min="9986" max="9986" width="43" style="5" customWidth="1"/>
    <col min="9987" max="9987" width="22.42578125" style="5" customWidth="1"/>
    <col min="9988" max="9988" width="15.7109375" style="5" customWidth="1"/>
    <col min="9989" max="9989" width="13.85546875" style="5" bestFit="1" customWidth="1"/>
    <col min="9990" max="10240" width="9.140625" style="5"/>
    <col min="10241" max="10241" width="5" style="5" bestFit="1" customWidth="1"/>
    <col min="10242" max="10242" width="43" style="5" customWidth="1"/>
    <col min="10243" max="10243" width="22.42578125" style="5" customWidth="1"/>
    <col min="10244" max="10244" width="15.7109375" style="5" customWidth="1"/>
    <col min="10245" max="10245" width="13.85546875" style="5" bestFit="1" customWidth="1"/>
    <col min="10246" max="10496" width="9.140625" style="5"/>
    <col min="10497" max="10497" width="5" style="5" bestFit="1" customWidth="1"/>
    <col min="10498" max="10498" width="43" style="5" customWidth="1"/>
    <col min="10499" max="10499" width="22.42578125" style="5" customWidth="1"/>
    <col min="10500" max="10500" width="15.7109375" style="5" customWidth="1"/>
    <col min="10501" max="10501" width="13.85546875" style="5" bestFit="1" customWidth="1"/>
    <col min="10502" max="10752" width="9.140625" style="5"/>
    <col min="10753" max="10753" width="5" style="5" bestFit="1" customWidth="1"/>
    <col min="10754" max="10754" width="43" style="5" customWidth="1"/>
    <col min="10755" max="10755" width="22.42578125" style="5" customWidth="1"/>
    <col min="10756" max="10756" width="15.7109375" style="5" customWidth="1"/>
    <col min="10757" max="10757" width="13.85546875" style="5" bestFit="1" customWidth="1"/>
    <col min="10758" max="11008" width="9.140625" style="5"/>
    <col min="11009" max="11009" width="5" style="5" bestFit="1" customWidth="1"/>
    <col min="11010" max="11010" width="43" style="5" customWidth="1"/>
    <col min="11011" max="11011" width="22.42578125" style="5" customWidth="1"/>
    <col min="11012" max="11012" width="15.7109375" style="5" customWidth="1"/>
    <col min="11013" max="11013" width="13.85546875" style="5" bestFit="1" customWidth="1"/>
    <col min="11014" max="11264" width="9.140625" style="5"/>
    <col min="11265" max="11265" width="5" style="5" bestFit="1" customWidth="1"/>
    <col min="11266" max="11266" width="43" style="5" customWidth="1"/>
    <col min="11267" max="11267" width="22.42578125" style="5" customWidth="1"/>
    <col min="11268" max="11268" width="15.7109375" style="5" customWidth="1"/>
    <col min="11269" max="11269" width="13.85546875" style="5" bestFit="1" customWidth="1"/>
    <col min="11270" max="11520" width="9.140625" style="5"/>
    <col min="11521" max="11521" width="5" style="5" bestFit="1" customWidth="1"/>
    <col min="11522" max="11522" width="43" style="5" customWidth="1"/>
    <col min="11523" max="11523" width="22.42578125" style="5" customWidth="1"/>
    <col min="11524" max="11524" width="15.7109375" style="5" customWidth="1"/>
    <col min="11525" max="11525" width="13.85546875" style="5" bestFit="1" customWidth="1"/>
    <col min="11526" max="11776" width="9.140625" style="5"/>
    <col min="11777" max="11777" width="5" style="5" bestFit="1" customWidth="1"/>
    <col min="11778" max="11778" width="43" style="5" customWidth="1"/>
    <col min="11779" max="11779" width="22.42578125" style="5" customWidth="1"/>
    <col min="11780" max="11780" width="15.7109375" style="5" customWidth="1"/>
    <col min="11781" max="11781" width="13.85546875" style="5" bestFit="1" customWidth="1"/>
    <col min="11782" max="12032" width="9.140625" style="5"/>
    <col min="12033" max="12033" width="5" style="5" bestFit="1" customWidth="1"/>
    <col min="12034" max="12034" width="43" style="5" customWidth="1"/>
    <col min="12035" max="12035" width="22.42578125" style="5" customWidth="1"/>
    <col min="12036" max="12036" width="15.7109375" style="5" customWidth="1"/>
    <col min="12037" max="12037" width="13.85546875" style="5" bestFit="1" customWidth="1"/>
    <col min="12038" max="12288" width="9.140625" style="5"/>
    <col min="12289" max="12289" width="5" style="5" bestFit="1" customWidth="1"/>
    <col min="12290" max="12290" width="43" style="5" customWidth="1"/>
    <col min="12291" max="12291" width="22.42578125" style="5" customWidth="1"/>
    <col min="12292" max="12292" width="15.7109375" style="5" customWidth="1"/>
    <col min="12293" max="12293" width="13.85546875" style="5" bestFit="1" customWidth="1"/>
    <col min="12294" max="12544" width="9.140625" style="5"/>
    <col min="12545" max="12545" width="5" style="5" bestFit="1" customWidth="1"/>
    <col min="12546" max="12546" width="43" style="5" customWidth="1"/>
    <col min="12547" max="12547" width="22.42578125" style="5" customWidth="1"/>
    <col min="12548" max="12548" width="15.7109375" style="5" customWidth="1"/>
    <col min="12549" max="12549" width="13.85546875" style="5" bestFit="1" customWidth="1"/>
    <col min="12550" max="12800" width="9.140625" style="5"/>
    <col min="12801" max="12801" width="5" style="5" bestFit="1" customWidth="1"/>
    <col min="12802" max="12802" width="43" style="5" customWidth="1"/>
    <col min="12803" max="12803" width="22.42578125" style="5" customWidth="1"/>
    <col min="12804" max="12804" width="15.7109375" style="5" customWidth="1"/>
    <col min="12805" max="12805" width="13.85546875" style="5" bestFit="1" customWidth="1"/>
    <col min="12806" max="13056" width="9.140625" style="5"/>
    <col min="13057" max="13057" width="5" style="5" bestFit="1" customWidth="1"/>
    <col min="13058" max="13058" width="43" style="5" customWidth="1"/>
    <col min="13059" max="13059" width="22.42578125" style="5" customWidth="1"/>
    <col min="13060" max="13060" width="15.7109375" style="5" customWidth="1"/>
    <col min="13061" max="13061" width="13.85546875" style="5" bestFit="1" customWidth="1"/>
    <col min="13062" max="13312" width="9.140625" style="5"/>
    <col min="13313" max="13313" width="5" style="5" bestFit="1" customWidth="1"/>
    <col min="13314" max="13314" width="43" style="5" customWidth="1"/>
    <col min="13315" max="13315" width="22.42578125" style="5" customWidth="1"/>
    <col min="13316" max="13316" width="15.7109375" style="5" customWidth="1"/>
    <col min="13317" max="13317" width="13.85546875" style="5" bestFit="1" customWidth="1"/>
    <col min="13318" max="13568" width="9.140625" style="5"/>
    <col min="13569" max="13569" width="5" style="5" bestFit="1" customWidth="1"/>
    <col min="13570" max="13570" width="43" style="5" customWidth="1"/>
    <col min="13571" max="13571" width="22.42578125" style="5" customWidth="1"/>
    <col min="13572" max="13572" width="15.7109375" style="5" customWidth="1"/>
    <col min="13573" max="13573" width="13.85546875" style="5" bestFit="1" customWidth="1"/>
    <col min="13574" max="13824" width="9.140625" style="5"/>
    <col min="13825" max="13825" width="5" style="5" bestFit="1" customWidth="1"/>
    <col min="13826" max="13826" width="43" style="5" customWidth="1"/>
    <col min="13827" max="13827" width="22.42578125" style="5" customWidth="1"/>
    <col min="13828" max="13828" width="15.7109375" style="5" customWidth="1"/>
    <col min="13829" max="13829" width="13.85546875" style="5" bestFit="1" customWidth="1"/>
    <col min="13830" max="14080" width="9.140625" style="5"/>
    <col min="14081" max="14081" width="5" style="5" bestFit="1" customWidth="1"/>
    <col min="14082" max="14082" width="43" style="5" customWidth="1"/>
    <col min="14083" max="14083" width="22.42578125" style="5" customWidth="1"/>
    <col min="14084" max="14084" width="15.7109375" style="5" customWidth="1"/>
    <col min="14085" max="14085" width="13.85546875" style="5" bestFit="1" customWidth="1"/>
    <col min="14086" max="14336" width="9.140625" style="5"/>
    <col min="14337" max="14337" width="5" style="5" bestFit="1" customWidth="1"/>
    <col min="14338" max="14338" width="43" style="5" customWidth="1"/>
    <col min="14339" max="14339" width="22.42578125" style="5" customWidth="1"/>
    <col min="14340" max="14340" width="15.7109375" style="5" customWidth="1"/>
    <col min="14341" max="14341" width="13.85546875" style="5" bestFit="1" customWidth="1"/>
    <col min="14342" max="14592" width="9.140625" style="5"/>
    <col min="14593" max="14593" width="5" style="5" bestFit="1" customWidth="1"/>
    <col min="14594" max="14594" width="43" style="5" customWidth="1"/>
    <col min="14595" max="14595" width="22.42578125" style="5" customWidth="1"/>
    <col min="14596" max="14596" width="15.7109375" style="5" customWidth="1"/>
    <col min="14597" max="14597" width="13.85546875" style="5" bestFit="1" customWidth="1"/>
    <col min="14598" max="14848" width="9.140625" style="5"/>
    <col min="14849" max="14849" width="5" style="5" bestFit="1" customWidth="1"/>
    <col min="14850" max="14850" width="43" style="5" customWidth="1"/>
    <col min="14851" max="14851" width="22.42578125" style="5" customWidth="1"/>
    <col min="14852" max="14852" width="15.7109375" style="5" customWidth="1"/>
    <col min="14853" max="14853" width="13.85546875" style="5" bestFit="1" customWidth="1"/>
    <col min="14854" max="15104" width="9.140625" style="5"/>
    <col min="15105" max="15105" width="5" style="5" bestFit="1" customWidth="1"/>
    <col min="15106" max="15106" width="43" style="5" customWidth="1"/>
    <col min="15107" max="15107" width="22.42578125" style="5" customWidth="1"/>
    <col min="15108" max="15108" width="15.7109375" style="5" customWidth="1"/>
    <col min="15109" max="15109" width="13.85546875" style="5" bestFit="1" customWidth="1"/>
    <col min="15110" max="15360" width="9.140625" style="5"/>
    <col min="15361" max="15361" width="5" style="5" bestFit="1" customWidth="1"/>
    <col min="15362" max="15362" width="43" style="5" customWidth="1"/>
    <col min="15363" max="15363" width="22.42578125" style="5" customWidth="1"/>
    <col min="15364" max="15364" width="15.7109375" style="5" customWidth="1"/>
    <col min="15365" max="15365" width="13.85546875" style="5" bestFit="1" customWidth="1"/>
    <col min="15366" max="15616" width="9.140625" style="5"/>
    <col min="15617" max="15617" width="5" style="5" bestFit="1" customWidth="1"/>
    <col min="15618" max="15618" width="43" style="5" customWidth="1"/>
    <col min="15619" max="15619" width="22.42578125" style="5" customWidth="1"/>
    <col min="15620" max="15620" width="15.7109375" style="5" customWidth="1"/>
    <col min="15621" max="15621" width="13.85546875" style="5" bestFit="1" customWidth="1"/>
    <col min="15622" max="15872" width="9.140625" style="5"/>
    <col min="15873" max="15873" width="5" style="5" bestFit="1" customWidth="1"/>
    <col min="15874" max="15874" width="43" style="5" customWidth="1"/>
    <col min="15875" max="15875" width="22.42578125" style="5" customWidth="1"/>
    <col min="15876" max="15876" width="15.7109375" style="5" customWidth="1"/>
    <col min="15877" max="15877" width="13.85546875" style="5" bestFit="1" customWidth="1"/>
    <col min="15878" max="16128" width="9.140625" style="5"/>
    <col min="16129" max="16129" width="5" style="5" bestFit="1" customWidth="1"/>
    <col min="16130" max="16130" width="43" style="5" customWidth="1"/>
    <col min="16131" max="16131" width="22.42578125" style="5" customWidth="1"/>
    <col min="16132" max="16132" width="15.7109375" style="5" customWidth="1"/>
    <col min="16133" max="16133" width="13.85546875" style="5" bestFit="1" customWidth="1"/>
    <col min="16134" max="16384" width="9.140625" style="5"/>
  </cols>
  <sheetData>
    <row r="1" spans="1:5" ht="21.75" customHeight="1">
      <c r="A1" s="336" t="s">
        <v>18</v>
      </c>
      <c r="B1" s="336"/>
      <c r="C1" s="336"/>
      <c r="D1" s="336"/>
    </row>
    <row r="2" spans="1:5" ht="19.5" customHeight="1">
      <c r="A2" s="336" t="s">
        <v>494</v>
      </c>
      <c r="B2" s="336"/>
      <c r="C2" s="336"/>
      <c r="D2" s="336"/>
    </row>
    <row r="3" spans="1:5" ht="25.5" customHeight="1">
      <c r="A3" s="337" t="s">
        <v>1160</v>
      </c>
      <c r="B3" s="337"/>
      <c r="C3" s="337"/>
      <c r="D3" s="337"/>
    </row>
    <row r="4" spans="1:5" ht="33" customHeight="1">
      <c r="A4" s="6" t="s">
        <v>0</v>
      </c>
      <c r="B4" s="6" t="s">
        <v>19</v>
      </c>
      <c r="C4" s="6" t="s">
        <v>20</v>
      </c>
      <c r="D4" s="6" t="s">
        <v>7</v>
      </c>
    </row>
    <row r="5" spans="1:5">
      <c r="A5" s="7">
        <v>1</v>
      </c>
      <c r="B5" s="8">
        <v>2</v>
      </c>
      <c r="C5" s="7">
        <v>3</v>
      </c>
      <c r="D5" s="8">
        <v>4</v>
      </c>
    </row>
    <row r="6" spans="1:5" s="134" customFormat="1" ht="30" customHeight="1">
      <c r="A6" s="137" t="s">
        <v>8</v>
      </c>
      <c r="B6" s="338" t="s">
        <v>21</v>
      </c>
      <c r="C6" s="338"/>
      <c r="D6" s="338"/>
    </row>
    <row r="7" spans="1:5" s="134" customFormat="1" ht="30" customHeight="1">
      <c r="A7" s="137">
        <v>1</v>
      </c>
      <c r="B7" s="138" t="s">
        <v>557</v>
      </c>
      <c r="C7" s="139">
        <v>900000000</v>
      </c>
      <c r="D7" s="138"/>
    </row>
    <row r="8" spans="1:5" s="134" customFormat="1" ht="30" customHeight="1">
      <c r="A8" s="140"/>
      <c r="B8" s="138" t="s">
        <v>22</v>
      </c>
      <c r="C8" s="139"/>
      <c r="D8" s="141"/>
      <c r="E8" s="135"/>
    </row>
    <row r="9" spans="1:5" s="134" customFormat="1" ht="30" customHeight="1">
      <c r="A9" s="137" t="s">
        <v>8</v>
      </c>
      <c r="B9" s="138" t="s">
        <v>558</v>
      </c>
      <c r="C9" s="139"/>
      <c r="D9" s="141"/>
      <c r="E9" s="135"/>
    </row>
    <row r="10" spans="1:5" s="134" customFormat="1" ht="39" customHeight="1">
      <c r="A10" s="142" t="s">
        <v>556</v>
      </c>
      <c r="B10" s="143" t="s">
        <v>1163</v>
      </c>
      <c r="C10" s="139">
        <v>110382127937</v>
      </c>
      <c r="D10" s="141"/>
    </row>
    <row r="11" spans="1:5" s="134" customFormat="1" ht="30" customHeight="1">
      <c r="A11" s="142" t="s">
        <v>556</v>
      </c>
      <c r="B11" s="143" t="s">
        <v>1164</v>
      </c>
      <c r="C11" s="144">
        <v>68477658245</v>
      </c>
      <c r="D11" s="141"/>
    </row>
    <row r="12" spans="1:5" s="134" customFormat="1" ht="30" customHeight="1">
      <c r="A12" s="145" t="s">
        <v>13</v>
      </c>
      <c r="B12" s="146" t="s">
        <v>559</v>
      </c>
      <c r="C12" s="139"/>
      <c r="D12" s="147"/>
    </row>
    <row r="13" spans="1:5" s="134" customFormat="1" ht="42" customHeight="1">
      <c r="A13" s="142" t="s">
        <v>556</v>
      </c>
      <c r="B13" s="143" t="s">
        <v>1163</v>
      </c>
      <c r="C13" s="139">
        <v>14318076400</v>
      </c>
      <c r="D13" s="141"/>
    </row>
    <row r="14" spans="1:5" s="134" customFormat="1" ht="30" customHeight="1">
      <c r="A14" s="142" t="s">
        <v>556</v>
      </c>
      <c r="B14" s="143" t="s">
        <v>1164</v>
      </c>
      <c r="C14" s="139">
        <v>13259811175</v>
      </c>
      <c r="D14" s="141"/>
    </row>
    <row r="15" spans="1:5" s="136" customFormat="1" ht="30" customHeight="1">
      <c r="A15" s="137" t="s">
        <v>13</v>
      </c>
      <c r="B15" s="146" t="s">
        <v>552</v>
      </c>
      <c r="C15" s="139"/>
      <c r="D15" s="147"/>
    </row>
    <row r="16" spans="1:5" s="134" customFormat="1" ht="30" customHeight="1">
      <c r="A16" s="140"/>
      <c r="B16" s="138" t="s">
        <v>22</v>
      </c>
      <c r="C16" s="139"/>
      <c r="D16" s="141"/>
    </row>
    <row r="17" spans="1:5" s="134" customFormat="1" ht="39.950000000000003" customHeight="1">
      <c r="A17" s="142" t="s">
        <v>556</v>
      </c>
      <c r="B17" s="143" t="s">
        <v>1163</v>
      </c>
      <c r="C17" s="139">
        <v>18774000000</v>
      </c>
      <c r="D17" s="141"/>
    </row>
    <row r="18" spans="1:5" s="134" customFormat="1" ht="30" customHeight="1">
      <c r="A18" s="142" t="s">
        <v>556</v>
      </c>
      <c r="B18" s="143" t="s">
        <v>1164</v>
      </c>
      <c r="C18" s="139">
        <v>11764297519</v>
      </c>
      <c r="D18" s="141"/>
    </row>
    <row r="19" spans="1:5" s="134" customFormat="1" ht="24" customHeight="1">
      <c r="A19" s="137" t="s">
        <v>23</v>
      </c>
      <c r="B19" s="146" t="s">
        <v>436</v>
      </c>
      <c r="C19" s="148"/>
      <c r="D19" s="149"/>
    </row>
    <row r="20" spans="1:5" s="134" customFormat="1" ht="30" customHeight="1">
      <c r="A20" s="140"/>
      <c r="B20" s="138" t="s">
        <v>22</v>
      </c>
      <c r="C20" s="139"/>
      <c r="D20" s="141"/>
    </row>
    <row r="21" spans="1:5" s="134" customFormat="1" ht="48.95" customHeight="1">
      <c r="A21" s="142" t="s">
        <v>556</v>
      </c>
      <c r="B21" s="143" t="s">
        <v>1163</v>
      </c>
      <c r="C21" s="139">
        <v>7963000000</v>
      </c>
      <c r="D21" s="141"/>
    </row>
    <row r="22" spans="1:5" s="134" customFormat="1" ht="30" customHeight="1">
      <c r="A22" s="142" t="s">
        <v>556</v>
      </c>
      <c r="B22" s="143" t="s">
        <v>1164</v>
      </c>
      <c r="C22" s="139">
        <v>6150389008</v>
      </c>
      <c r="D22" s="141"/>
    </row>
    <row r="23" spans="1:5" s="134" customFormat="1" ht="31.5">
      <c r="A23" s="137" t="s">
        <v>39</v>
      </c>
      <c r="B23" s="146" t="s">
        <v>551</v>
      </c>
      <c r="C23" s="148"/>
      <c r="D23" s="149"/>
    </row>
    <row r="24" spans="1:5" s="134" customFormat="1" ht="22.5" customHeight="1">
      <c r="A24" s="137">
        <v>1</v>
      </c>
      <c r="B24" s="146" t="s">
        <v>560</v>
      </c>
      <c r="C24" s="148"/>
      <c r="D24" s="149"/>
    </row>
    <row r="25" spans="1:5" s="134" customFormat="1" ht="24.75" customHeight="1">
      <c r="A25" s="140"/>
      <c r="B25" s="138" t="s">
        <v>22</v>
      </c>
      <c r="C25" s="139"/>
      <c r="D25" s="141"/>
    </row>
    <row r="26" spans="1:5" s="134" customFormat="1" ht="42" customHeight="1">
      <c r="A26" s="142" t="s">
        <v>556</v>
      </c>
      <c r="B26" s="143" t="s">
        <v>1163</v>
      </c>
      <c r="C26" s="139">
        <v>8931000000</v>
      </c>
      <c r="D26" s="141"/>
      <c r="E26" s="135"/>
    </row>
    <row r="27" spans="1:5" s="134" customFormat="1" ht="24" customHeight="1">
      <c r="A27" s="142" t="s">
        <v>556</v>
      </c>
      <c r="B27" s="143" t="s">
        <v>1164</v>
      </c>
      <c r="C27" s="139">
        <f>C26-85524000</f>
        <v>8845476000</v>
      </c>
      <c r="D27" s="141"/>
      <c r="E27" s="135"/>
    </row>
    <row r="28" spans="1:5" s="134" customFormat="1" ht="30.75" customHeight="1">
      <c r="A28" s="137">
        <v>2</v>
      </c>
      <c r="B28" s="146" t="s">
        <v>558</v>
      </c>
      <c r="C28" s="150"/>
      <c r="D28" s="147"/>
    </row>
    <row r="29" spans="1:5" s="134" customFormat="1" ht="30" customHeight="1">
      <c r="A29" s="140"/>
      <c r="B29" s="138" t="s">
        <v>22</v>
      </c>
      <c r="C29" s="139"/>
      <c r="D29" s="141"/>
    </row>
    <row r="30" spans="1:5" s="134" customFormat="1" ht="48.95" customHeight="1">
      <c r="A30" s="142" t="s">
        <v>556</v>
      </c>
      <c r="B30" s="143" t="s">
        <v>1163</v>
      </c>
      <c r="C30" s="139">
        <v>7220197000</v>
      </c>
      <c r="D30" s="141"/>
    </row>
    <row r="31" spans="1:5" s="134" customFormat="1" ht="30" customHeight="1">
      <c r="A31" s="142" t="s">
        <v>556</v>
      </c>
      <c r="B31" s="143" t="s">
        <v>1164</v>
      </c>
      <c r="C31" s="139">
        <v>6597026772</v>
      </c>
      <c r="D31" s="141"/>
    </row>
    <row r="32" spans="1:5" s="134" customFormat="1" ht="15.75">
      <c r="A32" s="137" t="s">
        <v>548</v>
      </c>
      <c r="B32" s="146" t="s">
        <v>499</v>
      </c>
      <c r="C32" s="148"/>
      <c r="D32" s="149"/>
    </row>
    <row r="33" spans="1:5" s="134" customFormat="1" ht="30" customHeight="1">
      <c r="A33" s="140"/>
      <c r="B33" s="138" t="s">
        <v>22</v>
      </c>
      <c r="C33" s="139"/>
      <c r="D33" s="141"/>
    </row>
    <row r="34" spans="1:5" s="134" customFormat="1" ht="44.1" customHeight="1">
      <c r="A34" s="142" t="s">
        <v>556</v>
      </c>
      <c r="B34" s="143" t="s">
        <v>1163</v>
      </c>
      <c r="C34" s="139">
        <v>5253147075</v>
      </c>
      <c r="D34" s="141"/>
    </row>
    <row r="35" spans="1:5" s="134" customFormat="1" ht="30" customHeight="1">
      <c r="A35" s="142" t="s">
        <v>556</v>
      </c>
      <c r="B35" s="143" t="s">
        <v>1164</v>
      </c>
      <c r="C35" s="139">
        <v>2514573400</v>
      </c>
      <c r="D35" s="141"/>
    </row>
    <row r="36" spans="1:5" s="134" customFormat="1" ht="32.25" customHeight="1">
      <c r="A36" s="151" t="s">
        <v>45</v>
      </c>
      <c r="B36" s="339" t="s">
        <v>561</v>
      </c>
      <c r="C36" s="340"/>
      <c r="D36" s="341"/>
    </row>
    <row r="37" spans="1:5" s="134" customFormat="1" ht="29.1" customHeight="1">
      <c r="A37" s="140"/>
      <c r="B37" s="138" t="s">
        <v>22</v>
      </c>
      <c r="C37" s="139"/>
      <c r="D37" s="141"/>
    </row>
    <row r="38" spans="1:5" s="134" customFormat="1" ht="51.95" customHeight="1">
      <c r="A38" s="142" t="s">
        <v>556</v>
      </c>
      <c r="B38" s="143" t="s">
        <v>1163</v>
      </c>
      <c r="C38" s="139">
        <v>915186997600</v>
      </c>
      <c r="D38" s="141"/>
      <c r="E38" s="135"/>
    </row>
    <row r="39" spans="1:5" s="134" customFormat="1" ht="42" customHeight="1">
      <c r="A39" s="142" t="s">
        <v>556</v>
      </c>
      <c r="B39" s="143" t="s">
        <v>1164</v>
      </c>
      <c r="C39" s="152">
        <v>607251351725</v>
      </c>
      <c r="D39" s="141"/>
    </row>
  </sheetData>
  <mergeCells count="5">
    <mergeCell ref="A1:D1"/>
    <mergeCell ref="A2:D2"/>
    <mergeCell ref="A3:D3"/>
    <mergeCell ref="B6:D6"/>
    <mergeCell ref="B36:D36"/>
  </mergeCells>
  <pageMargins left="0.19685039370078741" right="0.19685039370078741" top="0.51181102362204722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5"/>
  <sheetViews>
    <sheetView zoomScale="115" zoomScaleNormal="115" workbookViewId="0">
      <selection activeCell="E12" sqref="E12"/>
    </sheetView>
  </sheetViews>
  <sheetFormatPr defaultRowHeight="15"/>
  <cols>
    <col min="1" max="1" width="6.85546875" style="42" customWidth="1"/>
    <col min="2" max="2" width="28.42578125" style="40" customWidth="1"/>
    <col min="3" max="3" width="9.28515625" style="42" customWidth="1"/>
    <col min="4" max="4" width="23" style="40" customWidth="1"/>
    <col min="5" max="255" width="9.140625" style="40"/>
    <col min="256" max="256" width="5" style="40" bestFit="1" customWidth="1"/>
    <col min="257" max="257" width="28.42578125" style="40" customWidth="1"/>
    <col min="258" max="258" width="11.85546875" style="40" customWidth="1"/>
    <col min="259" max="259" width="35" style="40" customWidth="1"/>
    <col min="260" max="260" width="13.85546875" style="40" bestFit="1" customWidth="1"/>
    <col min="261" max="511" width="9.140625" style="40"/>
    <col min="512" max="512" width="5" style="40" bestFit="1" customWidth="1"/>
    <col min="513" max="513" width="28.42578125" style="40" customWidth="1"/>
    <col min="514" max="514" width="11.85546875" style="40" customWidth="1"/>
    <col min="515" max="515" width="35" style="40" customWidth="1"/>
    <col min="516" max="516" width="13.85546875" style="40" bestFit="1" customWidth="1"/>
    <col min="517" max="767" width="9.140625" style="40"/>
    <col min="768" max="768" width="5" style="40" bestFit="1" customWidth="1"/>
    <col min="769" max="769" width="28.42578125" style="40" customWidth="1"/>
    <col min="770" max="770" width="11.85546875" style="40" customWidth="1"/>
    <col min="771" max="771" width="35" style="40" customWidth="1"/>
    <col min="772" max="772" width="13.85546875" style="40" bestFit="1" customWidth="1"/>
    <col min="773" max="1023" width="9.140625" style="40"/>
    <col min="1024" max="1024" width="5" style="40" bestFit="1" customWidth="1"/>
    <col min="1025" max="1025" width="28.42578125" style="40" customWidth="1"/>
    <col min="1026" max="1026" width="11.85546875" style="40" customWidth="1"/>
    <col min="1027" max="1027" width="35" style="40" customWidth="1"/>
    <col min="1028" max="1028" width="13.85546875" style="40" bestFit="1" customWidth="1"/>
    <col min="1029" max="1279" width="9.140625" style="40"/>
    <col min="1280" max="1280" width="5" style="40" bestFit="1" customWidth="1"/>
    <col min="1281" max="1281" width="28.42578125" style="40" customWidth="1"/>
    <col min="1282" max="1282" width="11.85546875" style="40" customWidth="1"/>
    <col min="1283" max="1283" width="35" style="40" customWidth="1"/>
    <col min="1284" max="1284" width="13.85546875" style="40" bestFit="1" customWidth="1"/>
    <col min="1285" max="1535" width="9.140625" style="40"/>
    <col min="1536" max="1536" width="5" style="40" bestFit="1" customWidth="1"/>
    <col min="1537" max="1537" width="28.42578125" style="40" customWidth="1"/>
    <col min="1538" max="1538" width="11.85546875" style="40" customWidth="1"/>
    <col min="1539" max="1539" width="35" style="40" customWidth="1"/>
    <col min="1540" max="1540" width="13.85546875" style="40" bestFit="1" customWidth="1"/>
    <col min="1541" max="1791" width="9.140625" style="40"/>
    <col min="1792" max="1792" width="5" style="40" bestFit="1" customWidth="1"/>
    <col min="1793" max="1793" width="28.42578125" style="40" customWidth="1"/>
    <col min="1794" max="1794" width="11.85546875" style="40" customWidth="1"/>
    <col min="1795" max="1795" width="35" style="40" customWidth="1"/>
    <col min="1796" max="1796" width="13.85546875" style="40" bestFit="1" customWidth="1"/>
    <col min="1797" max="2047" width="9.140625" style="40"/>
    <col min="2048" max="2048" width="5" style="40" bestFit="1" customWidth="1"/>
    <col min="2049" max="2049" width="28.42578125" style="40" customWidth="1"/>
    <col min="2050" max="2050" width="11.85546875" style="40" customWidth="1"/>
    <col min="2051" max="2051" width="35" style="40" customWidth="1"/>
    <col min="2052" max="2052" width="13.85546875" style="40" bestFit="1" customWidth="1"/>
    <col min="2053" max="2303" width="9.140625" style="40"/>
    <col min="2304" max="2304" width="5" style="40" bestFit="1" customWidth="1"/>
    <col min="2305" max="2305" width="28.42578125" style="40" customWidth="1"/>
    <col min="2306" max="2306" width="11.85546875" style="40" customWidth="1"/>
    <col min="2307" max="2307" width="35" style="40" customWidth="1"/>
    <col min="2308" max="2308" width="13.85546875" style="40" bestFit="1" customWidth="1"/>
    <col min="2309" max="2559" width="9.140625" style="40"/>
    <col min="2560" max="2560" width="5" style="40" bestFit="1" customWidth="1"/>
    <col min="2561" max="2561" width="28.42578125" style="40" customWidth="1"/>
    <col min="2562" max="2562" width="11.85546875" style="40" customWidth="1"/>
    <col min="2563" max="2563" width="35" style="40" customWidth="1"/>
    <col min="2564" max="2564" width="13.85546875" style="40" bestFit="1" customWidth="1"/>
    <col min="2565" max="2815" width="9.140625" style="40"/>
    <col min="2816" max="2816" width="5" style="40" bestFit="1" customWidth="1"/>
    <col min="2817" max="2817" width="28.42578125" style="40" customWidth="1"/>
    <col min="2818" max="2818" width="11.85546875" style="40" customWidth="1"/>
    <col min="2819" max="2819" width="35" style="40" customWidth="1"/>
    <col min="2820" max="2820" width="13.85546875" style="40" bestFit="1" customWidth="1"/>
    <col min="2821" max="3071" width="9.140625" style="40"/>
    <col min="3072" max="3072" width="5" style="40" bestFit="1" customWidth="1"/>
    <col min="3073" max="3073" width="28.42578125" style="40" customWidth="1"/>
    <col min="3074" max="3074" width="11.85546875" style="40" customWidth="1"/>
    <col min="3075" max="3075" width="35" style="40" customWidth="1"/>
    <col min="3076" max="3076" width="13.85546875" style="40" bestFit="1" customWidth="1"/>
    <col min="3077" max="3327" width="9.140625" style="40"/>
    <col min="3328" max="3328" width="5" style="40" bestFit="1" customWidth="1"/>
    <col min="3329" max="3329" width="28.42578125" style="40" customWidth="1"/>
    <col min="3330" max="3330" width="11.85546875" style="40" customWidth="1"/>
    <col min="3331" max="3331" width="35" style="40" customWidth="1"/>
    <col min="3332" max="3332" width="13.85546875" style="40" bestFit="1" customWidth="1"/>
    <col min="3333" max="3583" width="9.140625" style="40"/>
    <col min="3584" max="3584" width="5" style="40" bestFit="1" customWidth="1"/>
    <col min="3585" max="3585" width="28.42578125" style="40" customWidth="1"/>
    <col min="3586" max="3586" width="11.85546875" style="40" customWidth="1"/>
    <col min="3587" max="3587" width="35" style="40" customWidth="1"/>
    <col min="3588" max="3588" width="13.85546875" style="40" bestFit="1" customWidth="1"/>
    <col min="3589" max="3839" width="9.140625" style="40"/>
    <col min="3840" max="3840" width="5" style="40" bestFit="1" customWidth="1"/>
    <col min="3841" max="3841" width="28.42578125" style="40" customWidth="1"/>
    <col min="3842" max="3842" width="11.85546875" style="40" customWidth="1"/>
    <col min="3843" max="3843" width="35" style="40" customWidth="1"/>
    <col min="3844" max="3844" width="13.85546875" style="40" bestFit="1" customWidth="1"/>
    <col min="3845" max="4095" width="9.140625" style="40"/>
    <col min="4096" max="4096" width="5" style="40" bestFit="1" customWidth="1"/>
    <col min="4097" max="4097" width="28.42578125" style="40" customWidth="1"/>
    <col min="4098" max="4098" width="11.85546875" style="40" customWidth="1"/>
    <col min="4099" max="4099" width="35" style="40" customWidth="1"/>
    <col min="4100" max="4100" width="13.85546875" style="40" bestFit="1" customWidth="1"/>
    <col min="4101" max="4351" width="9.140625" style="40"/>
    <col min="4352" max="4352" width="5" style="40" bestFit="1" customWidth="1"/>
    <col min="4353" max="4353" width="28.42578125" style="40" customWidth="1"/>
    <col min="4354" max="4354" width="11.85546875" style="40" customWidth="1"/>
    <col min="4355" max="4355" width="35" style="40" customWidth="1"/>
    <col min="4356" max="4356" width="13.85546875" style="40" bestFit="1" customWidth="1"/>
    <col min="4357" max="4607" width="9.140625" style="40"/>
    <col min="4608" max="4608" width="5" style="40" bestFit="1" customWidth="1"/>
    <col min="4609" max="4609" width="28.42578125" style="40" customWidth="1"/>
    <col min="4610" max="4610" width="11.85546875" style="40" customWidth="1"/>
    <col min="4611" max="4611" width="35" style="40" customWidth="1"/>
    <col min="4612" max="4612" width="13.85546875" style="40" bestFit="1" customWidth="1"/>
    <col min="4613" max="4863" width="9.140625" style="40"/>
    <col min="4864" max="4864" width="5" style="40" bestFit="1" customWidth="1"/>
    <col min="4865" max="4865" width="28.42578125" style="40" customWidth="1"/>
    <col min="4866" max="4866" width="11.85546875" style="40" customWidth="1"/>
    <col min="4867" max="4867" width="35" style="40" customWidth="1"/>
    <col min="4868" max="4868" width="13.85546875" style="40" bestFit="1" customWidth="1"/>
    <col min="4869" max="5119" width="9.140625" style="40"/>
    <col min="5120" max="5120" width="5" style="40" bestFit="1" customWidth="1"/>
    <col min="5121" max="5121" width="28.42578125" style="40" customWidth="1"/>
    <col min="5122" max="5122" width="11.85546875" style="40" customWidth="1"/>
    <col min="5123" max="5123" width="35" style="40" customWidth="1"/>
    <col min="5124" max="5124" width="13.85546875" style="40" bestFit="1" customWidth="1"/>
    <col min="5125" max="5375" width="9.140625" style="40"/>
    <col min="5376" max="5376" width="5" style="40" bestFit="1" customWidth="1"/>
    <col min="5377" max="5377" width="28.42578125" style="40" customWidth="1"/>
    <col min="5378" max="5378" width="11.85546875" style="40" customWidth="1"/>
    <col min="5379" max="5379" width="35" style="40" customWidth="1"/>
    <col min="5380" max="5380" width="13.85546875" style="40" bestFit="1" customWidth="1"/>
    <col min="5381" max="5631" width="9.140625" style="40"/>
    <col min="5632" max="5632" width="5" style="40" bestFit="1" customWidth="1"/>
    <col min="5633" max="5633" width="28.42578125" style="40" customWidth="1"/>
    <col min="5634" max="5634" width="11.85546875" style="40" customWidth="1"/>
    <col min="5635" max="5635" width="35" style="40" customWidth="1"/>
    <col min="5636" max="5636" width="13.85546875" style="40" bestFit="1" customWidth="1"/>
    <col min="5637" max="5887" width="9.140625" style="40"/>
    <col min="5888" max="5888" width="5" style="40" bestFit="1" customWidth="1"/>
    <col min="5889" max="5889" width="28.42578125" style="40" customWidth="1"/>
    <col min="5890" max="5890" width="11.85546875" style="40" customWidth="1"/>
    <col min="5891" max="5891" width="35" style="40" customWidth="1"/>
    <col min="5892" max="5892" width="13.85546875" style="40" bestFit="1" customWidth="1"/>
    <col min="5893" max="6143" width="9.140625" style="40"/>
    <col min="6144" max="6144" width="5" style="40" bestFit="1" customWidth="1"/>
    <col min="6145" max="6145" width="28.42578125" style="40" customWidth="1"/>
    <col min="6146" max="6146" width="11.85546875" style="40" customWidth="1"/>
    <col min="6147" max="6147" width="35" style="40" customWidth="1"/>
    <col min="6148" max="6148" width="13.85546875" style="40" bestFit="1" customWidth="1"/>
    <col min="6149" max="6399" width="9.140625" style="40"/>
    <col min="6400" max="6400" width="5" style="40" bestFit="1" customWidth="1"/>
    <col min="6401" max="6401" width="28.42578125" style="40" customWidth="1"/>
    <col min="6402" max="6402" width="11.85546875" style="40" customWidth="1"/>
    <col min="6403" max="6403" width="35" style="40" customWidth="1"/>
    <col min="6404" max="6404" width="13.85546875" style="40" bestFit="1" customWidth="1"/>
    <col min="6405" max="6655" width="9.140625" style="40"/>
    <col min="6656" max="6656" width="5" style="40" bestFit="1" customWidth="1"/>
    <col min="6657" max="6657" width="28.42578125" style="40" customWidth="1"/>
    <col min="6658" max="6658" width="11.85546875" style="40" customWidth="1"/>
    <col min="6659" max="6659" width="35" style="40" customWidth="1"/>
    <col min="6660" max="6660" width="13.85546875" style="40" bestFit="1" customWidth="1"/>
    <col min="6661" max="6911" width="9.140625" style="40"/>
    <col min="6912" max="6912" width="5" style="40" bestFit="1" customWidth="1"/>
    <col min="6913" max="6913" width="28.42578125" style="40" customWidth="1"/>
    <col min="6914" max="6914" width="11.85546875" style="40" customWidth="1"/>
    <col min="6915" max="6915" width="35" style="40" customWidth="1"/>
    <col min="6916" max="6916" width="13.85546875" style="40" bestFit="1" customWidth="1"/>
    <col min="6917" max="7167" width="9.140625" style="40"/>
    <col min="7168" max="7168" width="5" style="40" bestFit="1" customWidth="1"/>
    <col min="7169" max="7169" width="28.42578125" style="40" customWidth="1"/>
    <col min="7170" max="7170" width="11.85546875" style="40" customWidth="1"/>
    <col min="7171" max="7171" width="35" style="40" customWidth="1"/>
    <col min="7172" max="7172" width="13.85546875" style="40" bestFit="1" customWidth="1"/>
    <col min="7173" max="7423" width="9.140625" style="40"/>
    <col min="7424" max="7424" width="5" style="40" bestFit="1" customWidth="1"/>
    <col min="7425" max="7425" width="28.42578125" style="40" customWidth="1"/>
    <col min="7426" max="7426" width="11.85546875" style="40" customWidth="1"/>
    <col min="7427" max="7427" width="35" style="40" customWidth="1"/>
    <col min="7428" max="7428" width="13.85546875" style="40" bestFit="1" customWidth="1"/>
    <col min="7429" max="7679" width="9.140625" style="40"/>
    <col min="7680" max="7680" width="5" style="40" bestFit="1" customWidth="1"/>
    <col min="7681" max="7681" width="28.42578125" style="40" customWidth="1"/>
    <col min="7682" max="7682" width="11.85546875" style="40" customWidth="1"/>
    <col min="7683" max="7683" width="35" style="40" customWidth="1"/>
    <col min="7684" max="7684" width="13.85546875" style="40" bestFit="1" customWidth="1"/>
    <col min="7685" max="7935" width="9.140625" style="40"/>
    <col min="7936" max="7936" width="5" style="40" bestFit="1" customWidth="1"/>
    <col min="7937" max="7937" width="28.42578125" style="40" customWidth="1"/>
    <col min="7938" max="7938" width="11.85546875" style="40" customWidth="1"/>
    <col min="7939" max="7939" width="35" style="40" customWidth="1"/>
    <col min="7940" max="7940" width="13.85546875" style="40" bestFit="1" customWidth="1"/>
    <col min="7941" max="8191" width="9.140625" style="40"/>
    <col min="8192" max="8192" width="5" style="40" bestFit="1" customWidth="1"/>
    <col min="8193" max="8193" width="28.42578125" style="40" customWidth="1"/>
    <col min="8194" max="8194" width="11.85546875" style="40" customWidth="1"/>
    <col min="8195" max="8195" width="35" style="40" customWidth="1"/>
    <col min="8196" max="8196" width="13.85546875" style="40" bestFit="1" customWidth="1"/>
    <col min="8197" max="8447" width="9.140625" style="40"/>
    <col min="8448" max="8448" width="5" style="40" bestFit="1" customWidth="1"/>
    <col min="8449" max="8449" width="28.42578125" style="40" customWidth="1"/>
    <col min="8450" max="8450" width="11.85546875" style="40" customWidth="1"/>
    <col min="8451" max="8451" width="35" style="40" customWidth="1"/>
    <col min="8452" max="8452" width="13.85546875" style="40" bestFit="1" customWidth="1"/>
    <col min="8453" max="8703" width="9.140625" style="40"/>
    <col min="8704" max="8704" width="5" style="40" bestFit="1" customWidth="1"/>
    <col min="8705" max="8705" width="28.42578125" style="40" customWidth="1"/>
    <col min="8706" max="8706" width="11.85546875" style="40" customWidth="1"/>
    <col min="8707" max="8707" width="35" style="40" customWidth="1"/>
    <col min="8708" max="8708" width="13.85546875" style="40" bestFit="1" customWidth="1"/>
    <col min="8709" max="8959" width="9.140625" style="40"/>
    <col min="8960" max="8960" width="5" style="40" bestFit="1" customWidth="1"/>
    <col min="8961" max="8961" width="28.42578125" style="40" customWidth="1"/>
    <col min="8962" max="8962" width="11.85546875" style="40" customWidth="1"/>
    <col min="8963" max="8963" width="35" style="40" customWidth="1"/>
    <col min="8964" max="8964" width="13.85546875" style="40" bestFit="1" customWidth="1"/>
    <col min="8965" max="9215" width="9.140625" style="40"/>
    <col min="9216" max="9216" width="5" style="40" bestFit="1" customWidth="1"/>
    <col min="9217" max="9217" width="28.42578125" style="40" customWidth="1"/>
    <col min="9218" max="9218" width="11.85546875" style="40" customWidth="1"/>
    <col min="9219" max="9219" width="35" style="40" customWidth="1"/>
    <col min="9220" max="9220" width="13.85546875" style="40" bestFit="1" customWidth="1"/>
    <col min="9221" max="9471" width="9.140625" style="40"/>
    <col min="9472" max="9472" width="5" style="40" bestFit="1" customWidth="1"/>
    <col min="9473" max="9473" width="28.42578125" style="40" customWidth="1"/>
    <col min="9474" max="9474" width="11.85546875" style="40" customWidth="1"/>
    <col min="9475" max="9475" width="35" style="40" customWidth="1"/>
    <col min="9476" max="9476" width="13.85546875" style="40" bestFit="1" customWidth="1"/>
    <col min="9477" max="9727" width="9.140625" style="40"/>
    <col min="9728" max="9728" width="5" style="40" bestFit="1" customWidth="1"/>
    <col min="9729" max="9729" width="28.42578125" style="40" customWidth="1"/>
    <col min="9730" max="9730" width="11.85546875" style="40" customWidth="1"/>
    <col min="9731" max="9731" width="35" style="40" customWidth="1"/>
    <col min="9732" max="9732" width="13.85546875" style="40" bestFit="1" customWidth="1"/>
    <col min="9733" max="9983" width="9.140625" style="40"/>
    <col min="9984" max="9984" width="5" style="40" bestFit="1" customWidth="1"/>
    <col min="9985" max="9985" width="28.42578125" style="40" customWidth="1"/>
    <col min="9986" max="9986" width="11.85546875" style="40" customWidth="1"/>
    <col min="9987" max="9987" width="35" style="40" customWidth="1"/>
    <col min="9988" max="9988" width="13.85546875" style="40" bestFit="1" customWidth="1"/>
    <col min="9989" max="10239" width="9.140625" style="40"/>
    <col min="10240" max="10240" width="5" style="40" bestFit="1" customWidth="1"/>
    <col min="10241" max="10241" width="28.42578125" style="40" customWidth="1"/>
    <col min="10242" max="10242" width="11.85546875" style="40" customWidth="1"/>
    <col min="10243" max="10243" width="35" style="40" customWidth="1"/>
    <col min="10244" max="10244" width="13.85546875" style="40" bestFit="1" customWidth="1"/>
    <col min="10245" max="10495" width="9.140625" style="40"/>
    <col min="10496" max="10496" width="5" style="40" bestFit="1" customWidth="1"/>
    <col min="10497" max="10497" width="28.42578125" style="40" customWidth="1"/>
    <col min="10498" max="10498" width="11.85546875" style="40" customWidth="1"/>
    <col min="10499" max="10499" width="35" style="40" customWidth="1"/>
    <col min="10500" max="10500" width="13.85546875" style="40" bestFit="1" customWidth="1"/>
    <col min="10501" max="10751" width="9.140625" style="40"/>
    <col min="10752" max="10752" width="5" style="40" bestFit="1" customWidth="1"/>
    <col min="10753" max="10753" width="28.42578125" style="40" customWidth="1"/>
    <col min="10754" max="10754" width="11.85546875" style="40" customWidth="1"/>
    <col min="10755" max="10755" width="35" style="40" customWidth="1"/>
    <col min="10756" max="10756" width="13.85546875" style="40" bestFit="1" customWidth="1"/>
    <col min="10757" max="11007" width="9.140625" style="40"/>
    <col min="11008" max="11008" width="5" style="40" bestFit="1" customWidth="1"/>
    <col min="11009" max="11009" width="28.42578125" style="40" customWidth="1"/>
    <col min="11010" max="11010" width="11.85546875" style="40" customWidth="1"/>
    <col min="11011" max="11011" width="35" style="40" customWidth="1"/>
    <col min="11012" max="11012" width="13.85546875" style="40" bestFit="1" customWidth="1"/>
    <col min="11013" max="11263" width="9.140625" style="40"/>
    <col min="11264" max="11264" width="5" style="40" bestFit="1" customWidth="1"/>
    <col min="11265" max="11265" width="28.42578125" style="40" customWidth="1"/>
    <col min="11266" max="11266" width="11.85546875" style="40" customWidth="1"/>
    <col min="11267" max="11267" width="35" style="40" customWidth="1"/>
    <col min="11268" max="11268" width="13.85546875" style="40" bestFit="1" customWidth="1"/>
    <col min="11269" max="11519" width="9.140625" style="40"/>
    <col min="11520" max="11520" width="5" style="40" bestFit="1" customWidth="1"/>
    <col min="11521" max="11521" width="28.42578125" style="40" customWidth="1"/>
    <col min="11522" max="11522" width="11.85546875" style="40" customWidth="1"/>
    <col min="11523" max="11523" width="35" style="40" customWidth="1"/>
    <col min="11524" max="11524" width="13.85546875" style="40" bestFit="1" customWidth="1"/>
    <col min="11525" max="11775" width="9.140625" style="40"/>
    <col min="11776" max="11776" width="5" style="40" bestFit="1" customWidth="1"/>
    <col min="11777" max="11777" width="28.42578125" style="40" customWidth="1"/>
    <col min="11778" max="11778" width="11.85546875" style="40" customWidth="1"/>
    <col min="11779" max="11779" width="35" style="40" customWidth="1"/>
    <col min="11780" max="11780" width="13.85546875" style="40" bestFit="1" customWidth="1"/>
    <col min="11781" max="12031" width="9.140625" style="40"/>
    <col min="12032" max="12032" width="5" style="40" bestFit="1" customWidth="1"/>
    <col min="12033" max="12033" width="28.42578125" style="40" customWidth="1"/>
    <col min="12034" max="12034" width="11.85546875" style="40" customWidth="1"/>
    <col min="12035" max="12035" width="35" style="40" customWidth="1"/>
    <col min="12036" max="12036" width="13.85546875" style="40" bestFit="1" customWidth="1"/>
    <col min="12037" max="12287" width="9.140625" style="40"/>
    <col min="12288" max="12288" width="5" style="40" bestFit="1" customWidth="1"/>
    <col min="12289" max="12289" width="28.42578125" style="40" customWidth="1"/>
    <col min="12290" max="12290" width="11.85546875" style="40" customWidth="1"/>
    <col min="12291" max="12291" width="35" style="40" customWidth="1"/>
    <col min="12292" max="12292" width="13.85546875" style="40" bestFit="1" customWidth="1"/>
    <col min="12293" max="12543" width="9.140625" style="40"/>
    <col min="12544" max="12544" width="5" style="40" bestFit="1" customWidth="1"/>
    <col min="12545" max="12545" width="28.42578125" style="40" customWidth="1"/>
    <col min="12546" max="12546" width="11.85546875" style="40" customWidth="1"/>
    <col min="12547" max="12547" width="35" style="40" customWidth="1"/>
    <col min="12548" max="12548" width="13.85546875" style="40" bestFit="1" customWidth="1"/>
    <col min="12549" max="12799" width="9.140625" style="40"/>
    <col min="12800" max="12800" width="5" style="40" bestFit="1" customWidth="1"/>
    <col min="12801" max="12801" width="28.42578125" style="40" customWidth="1"/>
    <col min="12802" max="12802" width="11.85546875" style="40" customWidth="1"/>
    <col min="12803" max="12803" width="35" style="40" customWidth="1"/>
    <col min="12804" max="12804" width="13.85546875" style="40" bestFit="1" customWidth="1"/>
    <col min="12805" max="13055" width="9.140625" style="40"/>
    <col min="13056" max="13056" width="5" style="40" bestFit="1" customWidth="1"/>
    <col min="13057" max="13057" width="28.42578125" style="40" customWidth="1"/>
    <col min="13058" max="13058" width="11.85546875" style="40" customWidth="1"/>
    <col min="13059" max="13059" width="35" style="40" customWidth="1"/>
    <col min="13060" max="13060" width="13.85546875" style="40" bestFit="1" customWidth="1"/>
    <col min="13061" max="13311" width="9.140625" style="40"/>
    <col min="13312" max="13312" width="5" style="40" bestFit="1" customWidth="1"/>
    <col min="13313" max="13313" width="28.42578125" style="40" customWidth="1"/>
    <col min="13314" max="13314" width="11.85546875" style="40" customWidth="1"/>
    <col min="13315" max="13315" width="35" style="40" customWidth="1"/>
    <col min="13316" max="13316" width="13.85546875" style="40" bestFit="1" customWidth="1"/>
    <col min="13317" max="13567" width="9.140625" style="40"/>
    <col min="13568" max="13568" width="5" style="40" bestFit="1" customWidth="1"/>
    <col min="13569" max="13569" width="28.42578125" style="40" customWidth="1"/>
    <col min="13570" max="13570" width="11.85546875" style="40" customWidth="1"/>
    <col min="13571" max="13571" width="35" style="40" customWidth="1"/>
    <col min="13572" max="13572" width="13.85546875" style="40" bestFit="1" customWidth="1"/>
    <col min="13573" max="13823" width="9.140625" style="40"/>
    <col min="13824" max="13824" width="5" style="40" bestFit="1" customWidth="1"/>
    <col min="13825" max="13825" width="28.42578125" style="40" customWidth="1"/>
    <col min="13826" max="13826" width="11.85546875" style="40" customWidth="1"/>
    <col min="13827" max="13827" width="35" style="40" customWidth="1"/>
    <col min="13828" max="13828" width="13.85546875" style="40" bestFit="1" customWidth="1"/>
    <col min="13829" max="14079" width="9.140625" style="40"/>
    <col min="14080" max="14080" width="5" style="40" bestFit="1" customWidth="1"/>
    <col min="14081" max="14081" width="28.42578125" style="40" customWidth="1"/>
    <col min="14082" max="14082" width="11.85546875" style="40" customWidth="1"/>
    <col min="14083" max="14083" width="35" style="40" customWidth="1"/>
    <col min="14084" max="14084" width="13.85546875" style="40" bestFit="1" customWidth="1"/>
    <col min="14085" max="14335" width="9.140625" style="40"/>
    <col min="14336" max="14336" width="5" style="40" bestFit="1" customWidth="1"/>
    <col min="14337" max="14337" width="28.42578125" style="40" customWidth="1"/>
    <col min="14338" max="14338" width="11.85546875" style="40" customWidth="1"/>
    <col min="14339" max="14339" width="35" style="40" customWidth="1"/>
    <col min="14340" max="14340" width="13.85546875" style="40" bestFit="1" customWidth="1"/>
    <col min="14341" max="14591" width="9.140625" style="40"/>
    <col min="14592" max="14592" width="5" style="40" bestFit="1" customWidth="1"/>
    <col min="14593" max="14593" width="28.42578125" style="40" customWidth="1"/>
    <col min="14594" max="14594" width="11.85546875" style="40" customWidth="1"/>
    <col min="14595" max="14595" width="35" style="40" customWidth="1"/>
    <col min="14596" max="14596" width="13.85546875" style="40" bestFit="1" customWidth="1"/>
    <col min="14597" max="14847" width="9.140625" style="40"/>
    <col min="14848" max="14848" width="5" style="40" bestFit="1" customWidth="1"/>
    <col min="14849" max="14849" width="28.42578125" style="40" customWidth="1"/>
    <col min="14850" max="14850" width="11.85546875" style="40" customWidth="1"/>
    <col min="14851" max="14851" width="35" style="40" customWidth="1"/>
    <col min="14852" max="14852" width="13.85546875" style="40" bestFit="1" customWidth="1"/>
    <col min="14853" max="15103" width="9.140625" style="40"/>
    <col min="15104" max="15104" width="5" style="40" bestFit="1" customWidth="1"/>
    <col min="15105" max="15105" width="28.42578125" style="40" customWidth="1"/>
    <col min="15106" max="15106" width="11.85546875" style="40" customWidth="1"/>
    <col min="15107" max="15107" width="35" style="40" customWidth="1"/>
    <col min="15108" max="15108" width="13.85546875" style="40" bestFit="1" customWidth="1"/>
    <col min="15109" max="15359" width="9.140625" style="40"/>
    <col min="15360" max="15360" width="5" style="40" bestFit="1" customWidth="1"/>
    <col min="15361" max="15361" width="28.42578125" style="40" customWidth="1"/>
    <col min="15362" max="15362" width="11.85546875" style="40" customWidth="1"/>
    <col min="15363" max="15363" width="35" style="40" customWidth="1"/>
    <col min="15364" max="15364" width="13.85546875" style="40" bestFit="1" customWidth="1"/>
    <col min="15365" max="15615" width="9.140625" style="40"/>
    <col min="15616" max="15616" width="5" style="40" bestFit="1" customWidth="1"/>
    <col min="15617" max="15617" width="28.42578125" style="40" customWidth="1"/>
    <col min="15618" max="15618" width="11.85546875" style="40" customWidth="1"/>
    <col min="15619" max="15619" width="35" style="40" customWidth="1"/>
    <col min="15620" max="15620" width="13.85546875" style="40" bestFit="1" customWidth="1"/>
    <col min="15621" max="15871" width="9.140625" style="40"/>
    <col min="15872" max="15872" width="5" style="40" bestFit="1" customWidth="1"/>
    <col min="15873" max="15873" width="28.42578125" style="40" customWidth="1"/>
    <col min="15874" max="15874" width="11.85546875" style="40" customWidth="1"/>
    <col min="15875" max="15875" width="35" style="40" customWidth="1"/>
    <col min="15876" max="15876" width="13.85546875" style="40" bestFit="1" customWidth="1"/>
    <col min="15877" max="16127" width="9.140625" style="40"/>
    <col min="16128" max="16128" width="5" style="40" bestFit="1" customWidth="1"/>
    <col min="16129" max="16129" width="28.42578125" style="40" customWidth="1"/>
    <col min="16130" max="16130" width="11.85546875" style="40" customWidth="1"/>
    <col min="16131" max="16131" width="35" style="40" customWidth="1"/>
    <col min="16132" max="16132" width="13.85546875" style="40" bestFit="1" customWidth="1"/>
    <col min="16133" max="16384" width="9.140625" style="40"/>
  </cols>
  <sheetData>
    <row r="1" spans="1:4" ht="15.75">
      <c r="A1" s="342" t="s">
        <v>1166</v>
      </c>
      <c r="B1" s="342"/>
      <c r="C1" s="342"/>
      <c r="D1" s="342"/>
    </row>
    <row r="2" spans="1:4" ht="35.25" customHeight="1">
      <c r="A2" s="342" t="s">
        <v>1162</v>
      </c>
      <c r="B2" s="342"/>
      <c r="C2" s="342"/>
      <c r="D2" s="342"/>
    </row>
    <row r="3" spans="1:4" ht="26.25" customHeight="1">
      <c r="A3" s="343" t="s">
        <v>1160</v>
      </c>
      <c r="B3" s="343"/>
      <c r="C3" s="343"/>
      <c r="D3" s="343"/>
    </row>
    <row r="4" spans="1:4">
      <c r="A4" s="27" t="s">
        <v>0</v>
      </c>
      <c r="B4" s="27" t="s">
        <v>19</v>
      </c>
      <c r="C4" s="27" t="s">
        <v>24</v>
      </c>
      <c r="D4" s="27" t="s">
        <v>7</v>
      </c>
    </row>
    <row r="5" spans="1:4">
      <c r="A5" s="38">
        <v>1</v>
      </c>
      <c r="B5" s="28">
        <v>1</v>
      </c>
      <c r="C5" s="28">
        <v>2</v>
      </c>
      <c r="D5" s="28">
        <v>3</v>
      </c>
    </row>
    <row r="6" spans="1:4" s="39" customFormat="1" ht="14.25">
      <c r="A6" s="153" t="s">
        <v>29</v>
      </c>
      <c r="B6" s="344" t="s">
        <v>498</v>
      </c>
      <c r="C6" s="345"/>
      <c r="D6" s="346"/>
    </row>
    <row r="7" spans="1:4">
      <c r="A7" s="154" t="s">
        <v>8</v>
      </c>
      <c r="B7" s="155" t="s">
        <v>10</v>
      </c>
      <c r="C7" s="154"/>
      <c r="D7" s="155"/>
    </row>
    <row r="8" spans="1:4">
      <c r="A8" s="154">
        <v>1</v>
      </c>
      <c r="B8" s="155" t="s">
        <v>500</v>
      </c>
      <c r="C8" s="154"/>
      <c r="D8" s="155"/>
    </row>
    <row r="9" spans="1:4">
      <c r="A9" s="154"/>
      <c r="B9" s="155" t="s">
        <v>501</v>
      </c>
      <c r="C9" s="154">
        <v>1</v>
      </c>
      <c r="D9" s="155"/>
    </row>
    <row r="10" spans="1:4">
      <c r="A10" s="154"/>
      <c r="B10" s="155" t="s">
        <v>502</v>
      </c>
      <c r="C10" s="154">
        <v>1</v>
      </c>
      <c r="D10" s="155"/>
    </row>
    <row r="11" spans="1:4">
      <c r="A11" s="154"/>
      <c r="B11" s="155" t="s">
        <v>503</v>
      </c>
      <c r="C11" s="154">
        <v>1</v>
      </c>
      <c r="D11" s="155"/>
    </row>
    <row r="12" spans="1:4">
      <c r="A12" s="154">
        <v>2</v>
      </c>
      <c r="B12" s="155" t="s">
        <v>504</v>
      </c>
      <c r="C12" s="154"/>
      <c r="D12" s="155"/>
    </row>
    <row r="13" spans="1:4">
      <c r="A13" s="154"/>
      <c r="B13" s="155" t="s">
        <v>505</v>
      </c>
      <c r="C13" s="154">
        <v>1</v>
      </c>
      <c r="D13" s="155"/>
    </row>
    <row r="14" spans="1:4">
      <c r="A14" s="154">
        <v>3</v>
      </c>
      <c r="B14" s="155" t="s">
        <v>506</v>
      </c>
      <c r="C14" s="154"/>
      <c r="D14" s="155"/>
    </row>
    <row r="15" spans="1:4">
      <c r="A15" s="154" t="s">
        <v>507</v>
      </c>
      <c r="B15" s="155" t="s">
        <v>508</v>
      </c>
      <c r="C15" s="154"/>
      <c r="D15" s="155"/>
    </row>
    <row r="16" spans="1:4">
      <c r="A16" s="154"/>
      <c r="B16" s="155" t="s">
        <v>509</v>
      </c>
      <c r="C16" s="154">
        <v>2</v>
      </c>
      <c r="D16" s="155"/>
    </row>
    <row r="17" spans="1:4">
      <c r="A17" s="154"/>
      <c r="B17" s="155" t="s">
        <v>510</v>
      </c>
      <c r="C17" s="154"/>
      <c r="D17" s="155"/>
    </row>
    <row r="18" spans="1:4">
      <c r="A18" s="154"/>
      <c r="B18" s="155" t="s">
        <v>511</v>
      </c>
      <c r="C18" s="154">
        <f>1+3</f>
        <v>4</v>
      </c>
      <c r="D18" s="155"/>
    </row>
    <row r="19" spans="1:4">
      <c r="A19" s="154"/>
      <c r="B19" s="155" t="s">
        <v>562</v>
      </c>
      <c r="C19" s="154">
        <v>1</v>
      </c>
      <c r="D19" s="155"/>
    </row>
    <row r="20" spans="1:4">
      <c r="A20" s="154"/>
      <c r="B20" s="155" t="s">
        <v>512</v>
      </c>
      <c r="C20" s="154"/>
      <c r="D20" s="155"/>
    </row>
    <row r="21" spans="1:4">
      <c r="A21" s="154" t="s">
        <v>513</v>
      </c>
      <c r="B21" s="155" t="s">
        <v>514</v>
      </c>
      <c r="C21" s="154"/>
      <c r="D21" s="155"/>
    </row>
    <row r="22" spans="1:4">
      <c r="A22" s="154"/>
      <c r="B22" s="155" t="s">
        <v>515</v>
      </c>
      <c r="C22" s="154">
        <f>15+65</f>
        <v>80</v>
      </c>
      <c r="D22" s="155"/>
    </row>
    <row r="23" spans="1:4">
      <c r="A23" s="154"/>
      <c r="B23" s="155" t="s">
        <v>25</v>
      </c>
      <c r="C23" s="154">
        <f>15+37</f>
        <v>52</v>
      </c>
      <c r="D23" s="155"/>
    </row>
    <row r="24" spans="1:4">
      <c r="A24" s="154"/>
      <c r="B24" s="155" t="s">
        <v>516</v>
      </c>
      <c r="C24" s="154">
        <f>3+35</f>
        <v>38</v>
      </c>
      <c r="D24" s="155"/>
    </row>
    <row r="25" spans="1:4">
      <c r="A25" s="154"/>
      <c r="B25" s="155" t="s">
        <v>517</v>
      </c>
      <c r="C25" s="154">
        <f>3+5</f>
        <v>8</v>
      </c>
      <c r="D25" s="155"/>
    </row>
    <row r="26" spans="1:4">
      <c r="A26" s="154"/>
      <c r="B26" s="155" t="s">
        <v>518</v>
      </c>
      <c r="C26" s="154">
        <v>5</v>
      </c>
      <c r="D26" s="155"/>
    </row>
    <row r="27" spans="1:4">
      <c r="A27" s="154"/>
      <c r="B27" s="155" t="s">
        <v>519</v>
      </c>
      <c r="C27" s="154">
        <f>48+15</f>
        <v>63</v>
      </c>
      <c r="D27" s="155"/>
    </row>
    <row r="28" spans="1:4">
      <c r="A28" s="154"/>
      <c r="B28" s="155" t="s">
        <v>520</v>
      </c>
      <c r="C28" s="154">
        <v>4</v>
      </c>
      <c r="D28" s="155"/>
    </row>
    <row r="29" spans="1:4">
      <c r="A29" s="154"/>
      <c r="B29" s="155" t="s">
        <v>521</v>
      </c>
      <c r="C29" s="154">
        <f>18+52</f>
        <v>70</v>
      </c>
      <c r="D29" s="155"/>
    </row>
    <row r="30" spans="1:4">
      <c r="A30" s="154"/>
      <c r="B30" s="155" t="s">
        <v>26</v>
      </c>
      <c r="C30" s="154">
        <f>2+1+24</f>
        <v>27</v>
      </c>
      <c r="D30" s="155"/>
    </row>
    <row r="31" spans="1:4">
      <c r="A31" s="154"/>
      <c r="B31" s="155" t="s">
        <v>563</v>
      </c>
      <c r="C31" s="154">
        <v>1</v>
      </c>
      <c r="D31" s="155"/>
    </row>
    <row r="32" spans="1:4">
      <c r="A32" s="154"/>
      <c r="B32" s="155" t="s">
        <v>564</v>
      </c>
      <c r="C32" s="154">
        <v>1</v>
      </c>
      <c r="D32" s="155"/>
    </row>
    <row r="33" spans="1:4">
      <c r="A33" s="154"/>
      <c r="B33" s="155" t="s">
        <v>565</v>
      </c>
      <c r="C33" s="154">
        <v>1</v>
      </c>
      <c r="D33" s="155"/>
    </row>
    <row r="34" spans="1:4">
      <c r="A34" s="154" t="s">
        <v>522</v>
      </c>
      <c r="B34" s="155" t="s">
        <v>523</v>
      </c>
      <c r="C34" s="154">
        <v>1</v>
      </c>
      <c r="D34" s="155"/>
    </row>
    <row r="35" spans="1:4">
      <c r="A35" s="154" t="s">
        <v>524</v>
      </c>
      <c r="B35" s="155" t="s">
        <v>525</v>
      </c>
      <c r="C35" s="154">
        <v>1</v>
      </c>
      <c r="D35" s="155"/>
    </row>
    <row r="36" spans="1:4">
      <c r="A36" s="154">
        <v>4</v>
      </c>
      <c r="B36" s="155" t="s">
        <v>526</v>
      </c>
      <c r="C36" s="154">
        <f>SUM(C37:C44)</f>
        <v>8</v>
      </c>
      <c r="D36" s="155"/>
    </row>
    <row r="37" spans="1:4" ht="30">
      <c r="A37" s="154"/>
      <c r="B37" s="155" t="s">
        <v>527</v>
      </c>
      <c r="C37" s="154">
        <v>1</v>
      </c>
      <c r="D37" s="155"/>
    </row>
    <row r="38" spans="1:4" s="39" customFormat="1" ht="30">
      <c r="A38" s="154"/>
      <c r="B38" s="155" t="s">
        <v>528</v>
      </c>
      <c r="C38" s="154">
        <v>1</v>
      </c>
      <c r="D38" s="155"/>
    </row>
    <row r="39" spans="1:4" ht="30">
      <c r="A39" s="154"/>
      <c r="B39" s="155" t="s">
        <v>529</v>
      </c>
      <c r="C39" s="154">
        <v>1</v>
      </c>
      <c r="D39" s="155"/>
    </row>
    <row r="40" spans="1:4" s="41" customFormat="1" ht="30">
      <c r="A40" s="154"/>
      <c r="B40" s="155" t="s">
        <v>530</v>
      </c>
      <c r="C40" s="154">
        <v>1</v>
      </c>
      <c r="D40" s="155"/>
    </row>
    <row r="41" spans="1:4" ht="30">
      <c r="A41" s="154"/>
      <c r="B41" s="155" t="s">
        <v>531</v>
      </c>
      <c r="C41" s="154">
        <v>1</v>
      </c>
      <c r="D41" s="155"/>
    </row>
    <row r="42" spans="1:4" ht="30">
      <c r="A42" s="154"/>
      <c r="B42" s="155" t="s">
        <v>532</v>
      </c>
      <c r="C42" s="154">
        <v>1</v>
      </c>
      <c r="D42" s="155"/>
    </row>
    <row r="43" spans="1:4" ht="45">
      <c r="A43" s="154"/>
      <c r="B43" s="155" t="s">
        <v>566</v>
      </c>
      <c r="C43" s="154">
        <v>1</v>
      </c>
      <c r="D43" s="155"/>
    </row>
    <row r="44" spans="1:4" ht="30">
      <c r="A44" s="154"/>
      <c r="B44" s="155" t="s">
        <v>567</v>
      </c>
      <c r="C44" s="154">
        <v>1</v>
      </c>
      <c r="D44" s="155"/>
    </row>
    <row r="45" spans="1:4">
      <c r="A45" s="154">
        <v>5</v>
      </c>
      <c r="B45" s="155" t="s">
        <v>533</v>
      </c>
      <c r="C45" s="154"/>
      <c r="D45" s="155"/>
    </row>
    <row r="46" spans="1:4">
      <c r="A46" s="154"/>
      <c r="B46" s="155" t="s">
        <v>534</v>
      </c>
      <c r="C46" s="154">
        <f>1+1</f>
        <v>2</v>
      </c>
      <c r="D46" s="155"/>
    </row>
    <row r="47" spans="1:4">
      <c r="A47" s="154"/>
      <c r="B47" s="155" t="s">
        <v>535</v>
      </c>
      <c r="C47" s="154">
        <f>1+1</f>
        <v>2</v>
      </c>
      <c r="D47" s="155"/>
    </row>
    <row r="48" spans="1:4">
      <c r="A48" s="154"/>
      <c r="B48" s="155" t="s">
        <v>536</v>
      </c>
      <c r="C48" s="154">
        <v>1</v>
      </c>
      <c r="D48" s="155"/>
    </row>
    <row r="49" spans="1:4">
      <c r="A49" s="154"/>
      <c r="B49" s="155" t="s">
        <v>27</v>
      </c>
      <c r="C49" s="154"/>
      <c r="D49" s="155"/>
    </row>
    <row r="50" spans="1:4" ht="15.75" customHeight="1">
      <c r="A50" s="153" t="s">
        <v>13</v>
      </c>
      <c r="B50" s="344" t="s">
        <v>379</v>
      </c>
      <c r="C50" s="345"/>
      <c r="D50" s="346"/>
    </row>
    <row r="51" spans="1:4">
      <c r="A51" s="154">
        <v>1</v>
      </c>
      <c r="B51" s="155" t="s">
        <v>534</v>
      </c>
      <c r="C51" s="154">
        <v>1</v>
      </c>
      <c r="D51" s="155"/>
    </row>
    <row r="52" spans="1:4">
      <c r="A52" s="154">
        <v>2</v>
      </c>
      <c r="B52" s="155" t="s">
        <v>537</v>
      </c>
      <c r="C52" s="154">
        <v>16</v>
      </c>
      <c r="D52" s="155"/>
    </row>
    <row r="53" spans="1:4">
      <c r="A53" s="154">
        <v>3</v>
      </c>
      <c r="B53" s="155" t="s">
        <v>538</v>
      </c>
      <c r="C53" s="154">
        <v>0</v>
      </c>
      <c r="D53" s="155"/>
    </row>
    <row r="54" spans="1:4">
      <c r="A54" s="154">
        <v>4</v>
      </c>
      <c r="B54" s="155" t="s">
        <v>539</v>
      </c>
      <c r="C54" s="154">
        <v>3</v>
      </c>
      <c r="D54" s="155"/>
    </row>
    <row r="55" spans="1:4">
      <c r="A55" s="154">
        <v>5</v>
      </c>
      <c r="B55" s="155" t="s">
        <v>540</v>
      </c>
      <c r="C55" s="154">
        <v>4</v>
      </c>
      <c r="D55" s="155"/>
    </row>
    <row r="56" spans="1:4">
      <c r="A56" s="154">
        <v>6</v>
      </c>
      <c r="B56" s="155" t="s">
        <v>541</v>
      </c>
      <c r="C56" s="154">
        <v>1</v>
      </c>
      <c r="D56" s="155"/>
    </row>
    <row r="57" spans="1:4">
      <c r="A57" s="154">
        <v>7</v>
      </c>
      <c r="B57" s="155" t="s">
        <v>542</v>
      </c>
      <c r="C57" s="154">
        <v>6</v>
      </c>
      <c r="D57" s="155"/>
    </row>
    <row r="58" spans="1:4">
      <c r="A58" s="154">
        <v>8</v>
      </c>
      <c r="B58" s="155" t="s">
        <v>543</v>
      </c>
      <c r="C58" s="154">
        <v>13</v>
      </c>
      <c r="D58" s="155"/>
    </row>
    <row r="59" spans="1:4">
      <c r="A59" s="154">
        <v>9</v>
      </c>
      <c r="B59" s="155" t="s">
        <v>544</v>
      </c>
      <c r="C59" s="154">
        <v>3</v>
      </c>
      <c r="D59" s="155"/>
    </row>
    <row r="60" spans="1:4">
      <c r="A60" s="154">
        <v>10</v>
      </c>
      <c r="B60" s="155" t="s">
        <v>545</v>
      </c>
      <c r="C60" s="154">
        <v>1</v>
      </c>
      <c r="D60" s="155"/>
    </row>
    <row r="61" spans="1:4">
      <c r="A61" s="154">
        <v>11</v>
      </c>
      <c r="B61" s="155" t="s">
        <v>546</v>
      </c>
      <c r="C61" s="154">
        <v>1</v>
      </c>
      <c r="D61" s="155"/>
    </row>
    <row r="62" spans="1:4">
      <c r="A62" s="154">
        <v>12</v>
      </c>
      <c r="B62" s="155" t="s">
        <v>568</v>
      </c>
      <c r="C62" s="154">
        <v>19</v>
      </c>
      <c r="D62" s="155"/>
    </row>
    <row r="63" spans="1:4">
      <c r="A63" s="154">
        <v>13</v>
      </c>
      <c r="B63" s="155" t="s">
        <v>569</v>
      </c>
      <c r="C63" s="154">
        <v>1</v>
      </c>
      <c r="D63" s="155"/>
    </row>
    <row r="64" spans="1:4">
      <c r="A64" s="154">
        <v>14</v>
      </c>
      <c r="B64" s="155" t="s">
        <v>547</v>
      </c>
      <c r="C64" s="154">
        <v>1</v>
      </c>
      <c r="D64" s="155"/>
    </row>
    <row r="65" spans="1:4">
      <c r="A65" s="154"/>
      <c r="B65" s="155" t="s">
        <v>28</v>
      </c>
      <c r="C65" s="154"/>
      <c r="D65" s="155"/>
    </row>
    <row r="66" spans="1:4" s="39" customFormat="1" ht="14.25">
      <c r="A66" s="153" t="s">
        <v>50</v>
      </c>
      <c r="B66" s="156" t="s">
        <v>436</v>
      </c>
      <c r="C66" s="153"/>
      <c r="D66" s="156"/>
    </row>
    <row r="67" spans="1:4">
      <c r="A67" s="154"/>
      <c r="B67" s="155" t="s">
        <v>504</v>
      </c>
      <c r="C67" s="154">
        <v>1</v>
      </c>
      <c r="D67" s="155"/>
    </row>
    <row r="68" spans="1:4">
      <c r="A68" s="154"/>
      <c r="B68" s="155" t="s">
        <v>570</v>
      </c>
      <c r="C68" s="154">
        <v>1</v>
      </c>
      <c r="D68" s="155"/>
    </row>
    <row r="69" spans="1:4">
      <c r="A69" s="154"/>
      <c r="B69" s="155" t="s">
        <v>509</v>
      </c>
      <c r="C69" s="154">
        <v>1</v>
      </c>
      <c r="D69" s="155"/>
    </row>
    <row r="70" spans="1:4">
      <c r="A70" s="154"/>
      <c r="B70" s="155" t="s">
        <v>571</v>
      </c>
      <c r="C70" s="154">
        <v>31</v>
      </c>
      <c r="D70" s="155"/>
    </row>
    <row r="71" spans="1:4">
      <c r="A71" s="154"/>
      <c r="B71" s="155" t="s">
        <v>25</v>
      </c>
      <c r="C71" s="154">
        <v>12</v>
      </c>
      <c r="D71" s="155"/>
    </row>
    <row r="72" spans="1:4">
      <c r="A72" s="154"/>
      <c r="B72" s="155" t="s">
        <v>520</v>
      </c>
      <c r="C72" s="154">
        <v>3</v>
      </c>
      <c r="D72" s="155"/>
    </row>
    <row r="73" spans="1:4">
      <c r="A73" s="154"/>
      <c r="B73" s="155" t="s">
        <v>517</v>
      </c>
      <c r="C73" s="154">
        <v>25</v>
      </c>
      <c r="D73" s="155"/>
    </row>
    <row r="74" spans="1:4">
      <c r="A74" s="154"/>
      <c r="B74" s="155" t="s">
        <v>572</v>
      </c>
      <c r="C74" s="154">
        <v>3</v>
      </c>
      <c r="D74" s="155"/>
    </row>
    <row r="75" spans="1:4">
      <c r="A75" s="154"/>
      <c r="B75" s="155" t="s">
        <v>573</v>
      </c>
      <c r="C75" s="154">
        <v>6</v>
      </c>
      <c r="D75" s="155"/>
    </row>
    <row r="76" spans="1:4">
      <c r="A76" s="154"/>
      <c r="B76" s="155" t="s">
        <v>574</v>
      </c>
      <c r="C76" s="154">
        <v>2</v>
      </c>
      <c r="D76" s="155"/>
    </row>
    <row r="77" spans="1:4">
      <c r="A77" s="154"/>
      <c r="B77" s="155" t="s">
        <v>575</v>
      </c>
      <c r="C77" s="154">
        <v>10</v>
      </c>
      <c r="D77" s="155"/>
    </row>
    <row r="78" spans="1:4">
      <c r="A78" s="154"/>
      <c r="B78" s="155" t="s">
        <v>518</v>
      </c>
      <c r="C78" s="154">
        <v>6</v>
      </c>
      <c r="D78" s="155"/>
    </row>
    <row r="79" spans="1:4">
      <c r="A79" s="154"/>
      <c r="B79" s="155" t="s">
        <v>576</v>
      </c>
      <c r="C79" s="154">
        <v>17</v>
      </c>
      <c r="D79" s="155"/>
    </row>
    <row r="80" spans="1:4">
      <c r="A80" s="154"/>
      <c r="B80" s="155" t="s">
        <v>577</v>
      </c>
      <c r="C80" s="154">
        <v>5</v>
      </c>
      <c r="D80" s="155"/>
    </row>
    <row r="81" spans="1:4">
      <c r="A81" s="154"/>
      <c r="B81" s="155" t="s">
        <v>549</v>
      </c>
      <c r="C81" s="154">
        <v>1</v>
      </c>
      <c r="D81" s="155"/>
    </row>
    <row r="82" spans="1:4">
      <c r="A82" s="154"/>
      <c r="B82" s="155" t="s">
        <v>578</v>
      </c>
      <c r="C82" s="154">
        <v>1</v>
      </c>
      <c r="D82" s="155"/>
    </row>
    <row r="83" spans="1:4" ht="30">
      <c r="A83" s="154"/>
      <c r="B83" s="155" t="s">
        <v>579</v>
      </c>
      <c r="C83" s="154">
        <v>10</v>
      </c>
      <c r="D83" s="155"/>
    </row>
    <row r="84" spans="1:4">
      <c r="A84" s="154"/>
      <c r="B84" s="155" t="s">
        <v>580</v>
      </c>
      <c r="C84" s="154">
        <v>11</v>
      </c>
      <c r="D84" s="155"/>
    </row>
    <row r="85" spans="1:4">
      <c r="A85" s="154"/>
      <c r="B85" s="155" t="s">
        <v>581</v>
      </c>
      <c r="C85" s="154">
        <v>10</v>
      </c>
      <c r="D85" s="155"/>
    </row>
    <row r="86" spans="1:4">
      <c r="A86" s="154"/>
      <c r="B86" s="155" t="s">
        <v>582</v>
      </c>
      <c r="C86" s="154">
        <v>10</v>
      </c>
      <c r="D86" s="155"/>
    </row>
    <row r="87" spans="1:4">
      <c r="A87" s="154"/>
      <c r="B87" s="155" t="s">
        <v>583</v>
      </c>
      <c r="C87" s="154">
        <v>1</v>
      </c>
      <c r="D87" s="155"/>
    </row>
    <row r="88" spans="1:4" ht="30">
      <c r="A88" s="154"/>
      <c r="B88" s="155" t="s">
        <v>584</v>
      </c>
      <c r="C88" s="154">
        <v>1</v>
      </c>
      <c r="D88" s="155"/>
    </row>
    <row r="89" spans="1:4">
      <c r="A89" s="154"/>
      <c r="B89" s="155" t="s">
        <v>585</v>
      </c>
      <c r="C89" s="154"/>
      <c r="D89" s="155"/>
    </row>
    <row r="90" spans="1:4" ht="28.5">
      <c r="A90" s="153" t="s">
        <v>80</v>
      </c>
      <c r="B90" s="156" t="s">
        <v>586</v>
      </c>
      <c r="C90" s="153"/>
      <c r="D90" s="156"/>
    </row>
    <row r="91" spans="1:4">
      <c r="A91" s="154"/>
      <c r="B91" s="155" t="s">
        <v>505</v>
      </c>
      <c r="C91" s="154">
        <v>2</v>
      </c>
      <c r="D91" s="155"/>
    </row>
    <row r="92" spans="1:4" ht="30">
      <c r="A92" s="154"/>
      <c r="B92" s="155" t="s">
        <v>587</v>
      </c>
      <c r="C92" s="154">
        <v>21</v>
      </c>
      <c r="D92" s="155"/>
    </row>
    <row r="93" spans="1:4">
      <c r="A93" s="154"/>
      <c r="B93" s="155" t="s">
        <v>588</v>
      </c>
      <c r="C93" s="154">
        <v>5</v>
      </c>
      <c r="D93" s="155"/>
    </row>
    <row r="94" spans="1:4">
      <c r="A94" s="154"/>
      <c r="B94" s="155" t="s">
        <v>589</v>
      </c>
      <c r="C94" s="154">
        <v>1</v>
      </c>
      <c r="D94" s="155"/>
    </row>
    <row r="95" spans="1:4" ht="30">
      <c r="A95" s="154"/>
      <c r="B95" s="155" t="s">
        <v>590</v>
      </c>
      <c r="C95" s="154">
        <v>8</v>
      </c>
      <c r="D95" s="155"/>
    </row>
    <row r="96" spans="1:4">
      <c r="A96" s="154"/>
      <c r="B96" s="155" t="s">
        <v>591</v>
      </c>
      <c r="C96" s="154">
        <v>1</v>
      </c>
      <c r="D96" s="155"/>
    </row>
    <row r="97" spans="1:4">
      <c r="A97" s="154"/>
      <c r="B97" s="155" t="s">
        <v>592</v>
      </c>
      <c r="C97" s="154">
        <v>82</v>
      </c>
      <c r="D97" s="155"/>
    </row>
    <row r="98" spans="1:4">
      <c r="A98" s="154"/>
      <c r="B98" s="155" t="s">
        <v>593</v>
      </c>
      <c r="C98" s="154">
        <v>4</v>
      </c>
      <c r="D98" s="155"/>
    </row>
    <row r="99" spans="1:4">
      <c r="A99" s="154"/>
      <c r="B99" s="155" t="s">
        <v>594</v>
      </c>
      <c r="C99" s="154">
        <v>48</v>
      </c>
      <c r="D99" s="155"/>
    </row>
    <row r="100" spans="1:4" ht="30">
      <c r="A100" s="154"/>
      <c r="B100" s="155" t="s">
        <v>595</v>
      </c>
      <c r="C100" s="154">
        <v>3</v>
      </c>
      <c r="D100" s="155"/>
    </row>
    <row r="101" spans="1:4">
      <c r="A101" s="154"/>
      <c r="B101" s="155" t="s">
        <v>596</v>
      </c>
      <c r="C101" s="154">
        <v>1</v>
      </c>
      <c r="D101" s="155"/>
    </row>
    <row r="102" spans="1:4">
      <c r="A102" s="154"/>
      <c r="B102" s="155" t="s">
        <v>597</v>
      </c>
      <c r="C102" s="154">
        <v>2</v>
      </c>
      <c r="D102" s="155"/>
    </row>
    <row r="103" spans="1:4">
      <c r="A103" s="154"/>
      <c r="B103" s="155" t="s">
        <v>598</v>
      </c>
      <c r="C103" s="154">
        <v>3</v>
      </c>
      <c r="D103" s="155"/>
    </row>
    <row r="104" spans="1:4">
      <c r="A104" s="154"/>
      <c r="B104" s="155" t="s">
        <v>599</v>
      </c>
      <c r="C104" s="154">
        <v>3</v>
      </c>
      <c r="D104" s="155"/>
    </row>
    <row r="105" spans="1:4" ht="30">
      <c r="A105" s="154"/>
      <c r="B105" s="155" t="s">
        <v>600</v>
      </c>
      <c r="C105" s="154">
        <v>7</v>
      </c>
      <c r="D105" s="155"/>
    </row>
    <row r="106" spans="1:4">
      <c r="A106" s="154"/>
      <c r="B106" s="155" t="s">
        <v>601</v>
      </c>
      <c r="C106" s="154">
        <v>5</v>
      </c>
      <c r="D106" s="155"/>
    </row>
    <row r="107" spans="1:4">
      <c r="A107" s="154"/>
      <c r="B107" s="155" t="s">
        <v>602</v>
      </c>
      <c r="C107" s="154">
        <v>3</v>
      </c>
      <c r="D107" s="155"/>
    </row>
    <row r="108" spans="1:4">
      <c r="A108" s="154"/>
      <c r="B108" s="155" t="s">
        <v>603</v>
      </c>
      <c r="C108" s="154">
        <v>1</v>
      </c>
      <c r="D108" s="155"/>
    </row>
    <row r="109" spans="1:4" ht="30">
      <c r="A109" s="154"/>
      <c r="B109" s="155" t="s">
        <v>604</v>
      </c>
      <c r="C109" s="154">
        <v>1</v>
      </c>
      <c r="D109" s="155"/>
    </row>
    <row r="110" spans="1:4">
      <c r="A110" s="154"/>
      <c r="B110" s="155" t="s">
        <v>605</v>
      </c>
      <c r="C110" s="154">
        <v>12</v>
      </c>
      <c r="D110" s="155"/>
    </row>
    <row r="111" spans="1:4">
      <c r="A111" s="154"/>
      <c r="B111" s="155" t="s">
        <v>606</v>
      </c>
      <c r="C111" s="154">
        <v>3</v>
      </c>
      <c r="D111" s="155"/>
    </row>
    <row r="112" spans="1:4" ht="30">
      <c r="A112" s="154"/>
      <c r="B112" s="155" t="s">
        <v>607</v>
      </c>
      <c r="C112" s="154">
        <v>1</v>
      </c>
      <c r="D112" s="155"/>
    </row>
    <row r="113" spans="1:4">
      <c r="A113" s="154"/>
      <c r="B113" s="155" t="s">
        <v>608</v>
      </c>
      <c r="C113" s="154">
        <v>1</v>
      </c>
      <c r="D113" s="155"/>
    </row>
    <row r="114" spans="1:4">
      <c r="A114" s="154"/>
      <c r="B114" s="155" t="s">
        <v>609</v>
      </c>
      <c r="C114" s="154">
        <v>1</v>
      </c>
      <c r="D114" s="155"/>
    </row>
    <row r="115" spans="1:4">
      <c r="A115" s="154"/>
      <c r="B115" s="155" t="s">
        <v>610</v>
      </c>
      <c r="C115" s="154">
        <v>96</v>
      </c>
      <c r="D115" s="155"/>
    </row>
    <row r="116" spans="1:4" ht="28.5">
      <c r="A116" s="153" t="s">
        <v>83</v>
      </c>
      <c r="B116" s="156" t="s">
        <v>611</v>
      </c>
      <c r="C116" s="153"/>
      <c r="D116" s="156"/>
    </row>
    <row r="117" spans="1:4">
      <c r="A117" s="154">
        <v>1</v>
      </c>
      <c r="B117" s="155" t="s">
        <v>612</v>
      </c>
      <c r="C117" s="154">
        <v>6</v>
      </c>
      <c r="D117" s="155"/>
    </row>
    <row r="118" spans="1:4">
      <c r="A118" s="154">
        <v>2</v>
      </c>
      <c r="B118" s="155" t="s">
        <v>613</v>
      </c>
      <c r="C118" s="154">
        <v>99</v>
      </c>
      <c r="D118" s="155"/>
    </row>
    <row r="119" spans="1:4">
      <c r="A119" s="154">
        <v>3</v>
      </c>
      <c r="B119" s="155" t="s">
        <v>541</v>
      </c>
      <c r="C119" s="154">
        <v>1</v>
      </c>
      <c r="D119" s="155"/>
    </row>
    <row r="120" spans="1:4">
      <c r="A120" s="154">
        <v>4</v>
      </c>
      <c r="B120" s="155" t="s">
        <v>574</v>
      </c>
      <c r="C120" s="154">
        <v>1</v>
      </c>
      <c r="D120" s="155"/>
    </row>
    <row r="121" spans="1:4">
      <c r="A121" s="154">
        <v>5</v>
      </c>
      <c r="B121" s="155" t="s">
        <v>614</v>
      </c>
      <c r="C121" s="154">
        <v>1</v>
      </c>
      <c r="D121" s="155"/>
    </row>
    <row r="122" spans="1:4" ht="30">
      <c r="A122" s="154">
        <v>6</v>
      </c>
      <c r="B122" s="155" t="s">
        <v>615</v>
      </c>
      <c r="C122" s="154">
        <v>2</v>
      </c>
      <c r="D122" s="155"/>
    </row>
    <row r="123" spans="1:4">
      <c r="A123" s="154">
        <v>7</v>
      </c>
      <c r="B123" s="155" t="s">
        <v>616</v>
      </c>
      <c r="C123" s="154">
        <v>1</v>
      </c>
      <c r="D123" s="155"/>
    </row>
    <row r="124" spans="1:4" ht="30">
      <c r="A124" s="154">
        <v>8</v>
      </c>
      <c r="B124" s="155" t="s">
        <v>617</v>
      </c>
      <c r="C124" s="154">
        <v>3</v>
      </c>
      <c r="D124" s="155"/>
    </row>
    <row r="125" spans="1:4">
      <c r="A125" s="154">
        <v>9</v>
      </c>
      <c r="B125" s="155" t="s">
        <v>618</v>
      </c>
      <c r="C125" s="154">
        <v>1</v>
      </c>
      <c r="D125" s="155"/>
    </row>
    <row r="126" spans="1:4">
      <c r="A126" s="154">
        <v>10</v>
      </c>
      <c r="B126" s="155" t="s">
        <v>619</v>
      </c>
      <c r="C126" s="154">
        <v>5</v>
      </c>
      <c r="D126" s="155"/>
    </row>
    <row r="127" spans="1:4">
      <c r="A127" s="154">
        <v>11</v>
      </c>
      <c r="B127" s="155" t="s">
        <v>620</v>
      </c>
      <c r="C127" s="154">
        <v>1</v>
      </c>
      <c r="D127" s="155"/>
    </row>
    <row r="128" spans="1:4">
      <c r="A128" s="154">
        <v>12</v>
      </c>
      <c r="B128" s="155" t="s">
        <v>621</v>
      </c>
      <c r="C128" s="154">
        <v>4</v>
      </c>
      <c r="D128" s="155"/>
    </row>
    <row r="129" spans="1:4" ht="30">
      <c r="A129" s="154">
        <v>13</v>
      </c>
      <c r="B129" s="155" t="s">
        <v>622</v>
      </c>
      <c r="C129" s="154">
        <v>1</v>
      </c>
      <c r="D129" s="155"/>
    </row>
    <row r="130" spans="1:4">
      <c r="A130" s="154">
        <v>14</v>
      </c>
      <c r="B130" s="155" t="s">
        <v>509</v>
      </c>
      <c r="C130" s="154">
        <v>3</v>
      </c>
      <c r="D130" s="155"/>
    </row>
    <row r="131" spans="1:4" ht="30">
      <c r="A131" s="154">
        <v>15</v>
      </c>
      <c r="B131" s="155" t="s">
        <v>623</v>
      </c>
      <c r="C131" s="154">
        <v>2</v>
      </c>
      <c r="D131" s="155"/>
    </row>
    <row r="132" spans="1:4">
      <c r="A132" s="154">
        <v>16</v>
      </c>
      <c r="B132" s="155" t="s">
        <v>624</v>
      </c>
      <c r="C132" s="154">
        <v>1</v>
      </c>
      <c r="D132" s="155"/>
    </row>
    <row r="133" spans="1:4">
      <c r="A133" s="154">
        <v>17</v>
      </c>
      <c r="B133" s="155" t="s">
        <v>625</v>
      </c>
      <c r="C133" s="154">
        <v>1</v>
      </c>
      <c r="D133" s="155"/>
    </row>
    <row r="134" spans="1:4">
      <c r="A134" s="154">
        <v>18</v>
      </c>
      <c r="B134" s="155" t="s">
        <v>626</v>
      </c>
      <c r="C134" s="154">
        <v>1</v>
      </c>
      <c r="D134" s="155"/>
    </row>
    <row r="135" spans="1:4">
      <c r="A135" s="154">
        <v>19</v>
      </c>
      <c r="B135" s="155" t="s">
        <v>627</v>
      </c>
      <c r="C135" s="154">
        <v>1</v>
      </c>
      <c r="D135" s="155"/>
    </row>
    <row r="136" spans="1:4">
      <c r="A136" s="154">
        <v>20</v>
      </c>
      <c r="B136" s="155" t="s">
        <v>628</v>
      </c>
      <c r="C136" s="154">
        <v>1</v>
      </c>
      <c r="D136" s="155"/>
    </row>
    <row r="137" spans="1:4">
      <c r="A137" s="154">
        <v>21</v>
      </c>
      <c r="B137" s="155" t="s">
        <v>606</v>
      </c>
      <c r="C137" s="154">
        <v>1</v>
      </c>
      <c r="D137" s="155"/>
    </row>
    <row r="138" spans="1:4">
      <c r="A138" s="154">
        <v>22</v>
      </c>
      <c r="B138" s="155" t="s">
        <v>629</v>
      </c>
      <c r="C138" s="154">
        <v>1</v>
      </c>
      <c r="D138" s="155"/>
    </row>
    <row r="139" spans="1:4">
      <c r="A139" s="154">
        <v>23</v>
      </c>
      <c r="B139" s="155" t="s">
        <v>630</v>
      </c>
      <c r="C139" s="154">
        <v>9</v>
      </c>
      <c r="D139" s="155"/>
    </row>
    <row r="140" spans="1:4">
      <c r="A140" s="154">
        <v>24</v>
      </c>
      <c r="B140" s="155" t="s">
        <v>509</v>
      </c>
      <c r="C140" s="154">
        <v>2</v>
      </c>
      <c r="D140" s="155"/>
    </row>
    <row r="141" spans="1:4">
      <c r="A141" s="154">
        <v>25</v>
      </c>
      <c r="B141" s="155" t="s">
        <v>631</v>
      </c>
      <c r="C141" s="154">
        <v>1</v>
      </c>
      <c r="D141" s="155"/>
    </row>
    <row r="142" spans="1:4">
      <c r="A142" s="154">
        <v>26</v>
      </c>
      <c r="B142" s="155" t="s">
        <v>632</v>
      </c>
      <c r="C142" s="154">
        <v>3</v>
      </c>
      <c r="D142" s="155"/>
    </row>
    <row r="143" spans="1:4">
      <c r="A143" s="154">
        <v>27</v>
      </c>
      <c r="B143" s="155" t="s">
        <v>633</v>
      </c>
      <c r="C143" s="154">
        <v>20</v>
      </c>
      <c r="D143" s="155"/>
    </row>
    <row r="144" spans="1:4">
      <c r="A144" s="154">
        <v>28</v>
      </c>
      <c r="B144" s="155" t="s">
        <v>25</v>
      </c>
      <c r="C144" s="154">
        <v>2</v>
      </c>
      <c r="D144" s="155"/>
    </row>
    <row r="145" spans="1:4">
      <c r="A145" s="154">
        <v>29</v>
      </c>
      <c r="B145" s="155" t="s">
        <v>634</v>
      </c>
      <c r="C145" s="154">
        <v>1</v>
      </c>
      <c r="D145" s="155"/>
    </row>
  </sheetData>
  <mergeCells count="5">
    <mergeCell ref="A1:D1"/>
    <mergeCell ref="A2:D2"/>
    <mergeCell ref="A3:D3"/>
    <mergeCell ref="B6:D6"/>
    <mergeCell ref="B50:D50"/>
  </mergeCells>
  <pageMargins left="0.39370078740157483" right="0.39370078740157483" top="0.51181102362204722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08021-3778-4918-8811-E0A7347B8BC1}">
  <dimension ref="A1:J23"/>
  <sheetViews>
    <sheetView workbookViewId="0">
      <selection activeCell="G26" sqref="G26"/>
    </sheetView>
  </sheetViews>
  <sheetFormatPr defaultColWidth="8.85546875" defaultRowHeight="15.75"/>
  <cols>
    <col min="1" max="1" width="5.5703125" style="165" customWidth="1"/>
    <col min="2" max="2" width="47.85546875" style="165" customWidth="1"/>
    <col min="3" max="6" width="10.7109375" style="165" customWidth="1"/>
    <col min="7" max="7" width="9.7109375" style="165" customWidth="1"/>
    <col min="8" max="9" width="9.140625" style="165" customWidth="1"/>
    <col min="10" max="10" width="19.28515625" style="165" customWidth="1"/>
    <col min="11" max="16384" width="8.85546875" style="165"/>
  </cols>
  <sheetData>
    <row r="1" spans="1:10">
      <c r="A1" s="347" t="s">
        <v>1242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0">
      <c r="A2" s="347" t="s">
        <v>1243</v>
      </c>
      <c r="B2" s="347"/>
      <c r="C2" s="347"/>
      <c r="D2" s="347"/>
      <c r="E2" s="347"/>
      <c r="F2" s="347"/>
      <c r="G2" s="347"/>
      <c r="H2" s="347"/>
      <c r="I2" s="347"/>
      <c r="J2" s="347"/>
    </row>
    <row r="3" spans="1:10" ht="16.5">
      <c r="A3" s="348" t="s">
        <v>1244</v>
      </c>
      <c r="B3" s="348"/>
      <c r="C3" s="348"/>
      <c r="D3" s="348"/>
      <c r="E3" s="348"/>
      <c r="F3" s="348"/>
      <c r="G3" s="348"/>
      <c r="H3" s="348"/>
      <c r="I3" s="348"/>
      <c r="J3" s="348"/>
    </row>
    <row r="5" spans="1:10" s="26" customFormat="1">
      <c r="A5" s="317" t="s">
        <v>1128</v>
      </c>
      <c r="B5" s="317" t="s">
        <v>1</v>
      </c>
      <c r="C5" s="317" t="s">
        <v>1245</v>
      </c>
      <c r="D5" s="317" t="s">
        <v>1246</v>
      </c>
      <c r="E5" s="317" t="s">
        <v>1247</v>
      </c>
      <c r="F5" s="317" t="s">
        <v>2</v>
      </c>
      <c r="G5" s="317"/>
      <c r="H5" s="317" t="s">
        <v>5</v>
      </c>
      <c r="I5" s="317" t="s">
        <v>6</v>
      </c>
      <c r="J5" s="317" t="s">
        <v>7</v>
      </c>
    </row>
    <row r="6" spans="1:10" s="26" customFormat="1" ht="31.5">
      <c r="A6" s="317"/>
      <c r="B6" s="317"/>
      <c r="C6" s="317"/>
      <c r="D6" s="317"/>
      <c r="E6" s="317"/>
      <c r="F6" s="9" t="s">
        <v>3</v>
      </c>
      <c r="G6" s="9" t="s">
        <v>4</v>
      </c>
      <c r="H6" s="317"/>
      <c r="I6" s="317"/>
      <c r="J6" s="317"/>
    </row>
    <row r="7" spans="1:10" s="26" customFormat="1">
      <c r="A7" s="9"/>
      <c r="B7" s="9" t="s">
        <v>15</v>
      </c>
      <c r="C7" s="9"/>
      <c r="D7" s="9"/>
      <c r="E7" s="9"/>
      <c r="F7" s="9"/>
      <c r="G7" s="9"/>
      <c r="H7" s="9"/>
      <c r="I7" s="9"/>
      <c r="J7" s="9"/>
    </row>
    <row r="8" spans="1:10" s="26" customFormat="1">
      <c r="A8" s="9" t="s">
        <v>8</v>
      </c>
      <c r="B8" s="166" t="s">
        <v>9</v>
      </c>
      <c r="C8" s="9">
        <v>110</v>
      </c>
      <c r="D8" s="9">
        <f t="shared" ref="D8:I8" si="0" xml:space="preserve"> SUM(D9:D19)</f>
        <v>0</v>
      </c>
      <c r="E8" s="9">
        <f t="shared" si="0"/>
        <v>9</v>
      </c>
      <c r="F8" s="9">
        <f t="shared" si="0"/>
        <v>84</v>
      </c>
      <c r="G8" s="9">
        <f t="shared" si="0"/>
        <v>0</v>
      </c>
      <c r="H8" s="9">
        <f t="shared" si="0"/>
        <v>10</v>
      </c>
      <c r="I8" s="9">
        <f t="shared" si="0"/>
        <v>15</v>
      </c>
      <c r="J8" s="9"/>
    </row>
    <row r="9" spans="1:10" s="169" customFormat="1">
      <c r="A9" s="167">
        <v>1</v>
      </c>
      <c r="B9" s="168" t="s">
        <v>10</v>
      </c>
      <c r="C9" s="167"/>
      <c r="D9" s="167"/>
      <c r="E9" s="167"/>
      <c r="F9" s="167">
        <v>4</v>
      </c>
      <c r="G9" s="167"/>
      <c r="H9" s="167">
        <v>1</v>
      </c>
      <c r="I9" s="167">
        <v>3</v>
      </c>
      <c r="J9" s="167"/>
    </row>
    <row r="10" spans="1:10" s="169" customFormat="1">
      <c r="A10" s="167">
        <v>2</v>
      </c>
      <c r="B10" s="168" t="s">
        <v>1248</v>
      </c>
      <c r="C10" s="167"/>
      <c r="D10" s="167"/>
      <c r="E10" s="167"/>
      <c r="F10" s="167">
        <v>6</v>
      </c>
      <c r="G10" s="167"/>
      <c r="H10" s="167">
        <v>1</v>
      </c>
      <c r="I10" s="167">
        <v>1</v>
      </c>
      <c r="J10" s="167"/>
    </row>
    <row r="11" spans="1:10" s="169" customFormat="1">
      <c r="A11" s="167">
        <v>3</v>
      </c>
      <c r="B11" s="32" t="s">
        <v>249</v>
      </c>
      <c r="C11" s="167"/>
      <c r="D11" s="167"/>
      <c r="E11" s="167"/>
      <c r="F11" s="167">
        <v>6</v>
      </c>
      <c r="G11" s="167"/>
      <c r="H11" s="167">
        <v>1</v>
      </c>
      <c r="I11" s="167">
        <v>1</v>
      </c>
      <c r="J11" s="167"/>
    </row>
    <row r="12" spans="1:10" s="169" customFormat="1">
      <c r="A12" s="167">
        <v>4</v>
      </c>
      <c r="B12" s="168" t="s">
        <v>1249</v>
      </c>
      <c r="C12" s="167"/>
      <c r="D12" s="167"/>
      <c r="E12" s="167"/>
      <c r="F12" s="167">
        <v>11</v>
      </c>
      <c r="G12" s="167"/>
      <c r="H12" s="167">
        <v>1</v>
      </c>
      <c r="I12" s="167">
        <v>2</v>
      </c>
      <c r="J12" s="167"/>
    </row>
    <row r="13" spans="1:10" s="169" customFormat="1">
      <c r="A13" s="167">
        <v>5</v>
      </c>
      <c r="B13" s="35" t="s">
        <v>1250</v>
      </c>
      <c r="C13" s="167"/>
      <c r="D13" s="167"/>
      <c r="E13" s="167"/>
      <c r="F13" s="167">
        <v>8</v>
      </c>
      <c r="G13" s="167"/>
      <c r="H13" s="167">
        <v>1</v>
      </c>
      <c r="I13" s="167"/>
      <c r="J13" s="167"/>
    </row>
    <row r="14" spans="1:10" s="169" customFormat="1">
      <c r="A14" s="167">
        <v>6</v>
      </c>
      <c r="B14" s="34" t="s">
        <v>1251</v>
      </c>
      <c r="C14" s="167"/>
      <c r="D14" s="167"/>
      <c r="E14" s="167"/>
      <c r="F14" s="167">
        <v>7</v>
      </c>
      <c r="G14" s="167"/>
      <c r="H14" s="167">
        <v>1</v>
      </c>
      <c r="I14" s="167"/>
      <c r="J14" s="167"/>
    </row>
    <row r="15" spans="1:10" s="169" customFormat="1">
      <c r="A15" s="167">
        <v>7</v>
      </c>
      <c r="B15" s="34" t="s">
        <v>497</v>
      </c>
      <c r="C15" s="167"/>
      <c r="D15" s="167"/>
      <c r="E15" s="167"/>
      <c r="F15" s="167">
        <v>10</v>
      </c>
      <c r="G15" s="167"/>
      <c r="H15" s="167">
        <v>1</v>
      </c>
      <c r="I15" s="167">
        <v>2</v>
      </c>
      <c r="J15" s="167"/>
    </row>
    <row r="16" spans="1:10" s="169" customFormat="1">
      <c r="A16" s="167">
        <v>8</v>
      </c>
      <c r="B16" s="34" t="s">
        <v>496</v>
      </c>
      <c r="C16" s="167"/>
      <c r="D16" s="167"/>
      <c r="E16" s="167"/>
      <c r="F16" s="167">
        <v>7</v>
      </c>
      <c r="G16" s="167"/>
      <c r="H16" s="167">
        <v>1</v>
      </c>
      <c r="I16" s="167">
        <v>2</v>
      </c>
      <c r="J16" s="167"/>
    </row>
    <row r="17" spans="1:10" s="169" customFormat="1">
      <c r="A17" s="167">
        <v>9</v>
      </c>
      <c r="B17" s="33" t="s">
        <v>1252</v>
      </c>
      <c r="C17" s="167"/>
      <c r="D17" s="167"/>
      <c r="E17" s="167"/>
      <c r="F17" s="167">
        <v>9</v>
      </c>
      <c r="G17" s="167"/>
      <c r="H17" s="167">
        <v>1</v>
      </c>
      <c r="I17" s="167">
        <v>1</v>
      </c>
      <c r="J17" s="167"/>
    </row>
    <row r="18" spans="1:10" s="169" customFormat="1">
      <c r="A18" s="167">
        <v>10</v>
      </c>
      <c r="B18" s="168" t="s">
        <v>550</v>
      </c>
      <c r="C18" s="167"/>
      <c r="D18" s="167"/>
      <c r="E18" s="167"/>
      <c r="F18" s="167">
        <v>3</v>
      </c>
      <c r="G18" s="167"/>
      <c r="H18" s="167"/>
      <c r="I18" s="167">
        <v>1</v>
      </c>
      <c r="J18" s="167"/>
    </row>
    <row r="19" spans="1:10" s="169" customFormat="1">
      <c r="A19" s="167">
        <v>11</v>
      </c>
      <c r="B19" s="168" t="s">
        <v>554</v>
      </c>
      <c r="C19" s="167"/>
      <c r="D19" s="167"/>
      <c r="E19" s="167">
        <v>9</v>
      </c>
      <c r="F19" s="167">
        <v>13</v>
      </c>
      <c r="G19" s="167"/>
      <c r="H19" s="167">
        <v>1</v>
      </c>
      <c r="I19" s="167">
        <v>2</v>
      </c>
      <c r="J19" s="167"/>
    </row>
    <row r="20" spans="1:10" s="26" customFormat="1">
      <c r="A20" s="9" t="s">
        <v>13</v>
      </c>
      <c r="B20" s="36" t="s">
        <v>14</v>
      </c>
      <c r="C20" s="9">
        <f>SUM(C21:C23)</f>
        <v>0</v>
      </c>
      <c r="D20" s="9">
        <f t="shared" ref="D20:I20" si="1">SUM(D21:D23)</f>
        <v>103</v>
      </c>
      <c r="E20" s="9">
        <f t="shared" si="1"/>
        <v>4</v>
      </c>
      <c r="F20" s="9">
        <f t="shared" si="1"/>
        <v>0</v>
      </c>
      <c r="G20" s="9">
        <f t="shared" si="1"/>
        <v>92</v>
      </c>
      <c r="H20" s="9">
        <f t="shared" si="1"/>
        <v>2</v>
      </c>
      <c r="I20" s="9">
        <f t="shared" si="1"/>
        <v>4</v>
      </c>
      <c r="J20" s="9"/>
    </row>
    <row r="21" spans="1:10" s="169" customFormat="1">
      <c r="A21" s="170">
        <v>1</v>
      </c>
      <c r="B21" s="35" t="s">
        <v>436</v>
      </c>
      <c r="C21" s="167"/>
      <c r="D21" s="167">
        <v>9</v>
      </c>
      <c r="E21" s="167"/>
      <c r="F21" s="167"/>
      <c r="G21" s="167">
        <v>10</v>
      </c>
      <c r="H21" s="171"/>
      <c r="I21" s="167">
        <v>1</v>
      </c>
      <c r="J21" s="167"/>
    </row>
    <row r="22" spans="1:10" s="169" customFormat="1">
      <c r="A22" s="170">
        <v>2</v>
      </c>
      <c r="B22" s="35" t="s">
        <v>1253</v>
      </c>
      <c r="C22" s="167"/>
      <c r="D22" s="167">
        <v>55</v>
      </c>
      <c r="E22" s="167">
        <v>2</v>
      </c>
      <c r="F22" s="167"/>
      <c r="G22" s="167">
        <v>44</v>
      </c>
      <c r="H22" s="167">
        <v>1</v>
      </c>
      <c r="I22" s="167">
        <v>1</v>
      </c>
      <c r="J22" s="167"/>
    </row>
    <row r="23" spans="1:10" s="169" customFormat="1">
      <c r="A23" s="170">
        <v>3</v>
      </c>
      <c r="B23" s="35" t="s">
        <v>499</v>
      </c>
      <c r="C23" s="167"/>
      <c r="D23" s="167">
        <v>39</v>
      </c>
      <c r="E23" s="167">
        <v>2</v>
      </c>
      <c r="F23" s="167"/>
      <c r="G23" s="167">
        <v>38</v>
      </c>
      <c r="H23" s="167">
        <v>1</v>
      </c>
      <c r="I23" s="167">
        <v>2</v>
      </c>
      <c r="J23" s="167"/>
    </row>
  </sheetData>
  <mergeCells count="12"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G5"/>
    <mergeCell ref="H5:H6"/>
  </mergeCells>
  <pageMargins left="0.2" right="0.2" top="0.5" bottom="0.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EA086-5C53-44DC-A3F7-1A071577A2A8}">
  <dimension ref="A1:V249"/>
  <sheetViews>
    <sheetView tabSelected="1" zoomScale="115" zoomScaleNormal="115" workbookViewId="0">
      <pane ySplit="5" topLeftCell="A55" activePane="bottomLeft" state="frozen"/>
      <selection pane="bottomLeft" activeCell="M57" sqref="M57"/>
    </sheetView>
  </sheetViews>
  <sheetFormatPr defaultRowHeight="11.25"/>
  <cols>
    <col min="1" max="1" width="4.85546875" style="21" customWidth="1"/>
    <col min="2" max="2" width="16.85546875" style="22" bestFit="1" customWidth="1"/>
    <col min="3" max="3" width="10" style="23" customWidth="1"/>
    <col min="4" max="4" width="9.140625" style="23" customWidth="1"/>
    <col min="5" max="5" width="11.5703125" style="21" customWidth="1"/>
    <col min="6" max="6" width="12.85546875" style="24" customWidth="1"/>
    <col min="7" max="7" width="10.42578125" style="23" customWidth="1"/>
    <col min="8" max="8" width="9.140625" style="23" customWidth="1"/>
    <col min="9" max="9" width="8.7109375" style="23" customWidth="1"/>
    <col min="10" max="10" width="6.28515625" style="21" customWidth="1"/>
    <col min="11" max="11" width="6.140625" style="21" customWidth="1"/>
    <col min="12" max="12" width="7.42578125" style="21" customWidth="1"/>
    <col min="13" max="13" width="9.140625" style="24" customWidth="1"/>
    <col min="14" max="14" width="5.85546875" style="21" customWidth="1"/>
    <col min="15" max="15" width="6.28515625" style="21" customWidth="1"/>
    <col min="16" max="16" width="5.140625" style="21" customWidth="1"/>
    <col min="17" max="17" width="4.5703125" style="21" customWidth="1"/>
    <col min="18" max="18" width="5.42578125" style="21" customWidth="1"/>
    <col min="19" max="19" width="6.140625" style="25" customWidth="1"/>
    <col min="20" max="20" width="6.7109375" style="25" customWidth="1"/>
    <col min="21" max="21" width="6.42578125" style="25" customWidth="1"/>
    <col min="22" max="22" width="6.5703125" style="25" customWidth="1"/>
    <col min="23" max="256" width="9.140625" style="22"/>
    <col min="257" max="257" width="4.85546875" style="22" customWidth="1"/>
    <col min="258" max="258" width="16.85546875" style="22" bestFit="1" customWidth="1"/>
    <col min="259" max="259" width="9.7109375" style="22" customWidth="1"/>
    <col min="260" max="260" width="10.42578125" style="22" customWidth="1"/>
    <col min="261" max="261" width="13.42578125" style="22" customWidth="1"/>
    <col min="262" max="262" width="12.85546875" style="22" customWidth="1"/>
    <col min="263" max="263" width="10.42578125" style="22" customWidth="1"/>
    <col min="264" max="264" width="9.140625" style="22"/>
    <col min="265" max="265" width="8.7109375" style="22" customWidth="1"/>
    <col min="266" max="266" width="6.28515625" style="22" customWidth="1"/>
    <col min="267" max="267" width="6.140625" style="22" customWidth="1"/>
    <col min="268" max="268" width="7.42578125" style="22" customWidth="1"/>
    <col min="269" max="269" width="11.28515625" style="22" customWidth="1"/>
    <col min="270" max="270" width="8.140625" style="22" customWidth="1"/>
    <col min="271" max="271" width="6.28515625" style="22" customWidth="1"/>
    <col min="272" max="272" width="5.140625" style="22" customWidth="1"/>
    <col min="273" max="273" width="5.85546875" style="22" customWidth="1"/>
    <col min="274" max="274" width="5.42578125" style="22" customWidth="1"/>
    <col min="275" max="277" width="8.140625" style="22" customWidth="1"/>
    <col min="278" max="278" width="7.140625" style="22" customWidth="1"/>
    <col min="279" max="512" width="9.140625" style="22"/>
    <col min="513" max="513" width="4.85546875" style="22" customWidth="1"/>
    <col min="514" max="514" width="16.85546875" style="22" bestFit="1" customWidth="1"/>
    <col min="515" max="515" width="9.7109375" style="22" customWidth="1"/>
    <col min="516" max="516" width="10.42578125" style="22" customWidth="1"/>
    <col min="517" max="517" width="13.42578125" style="22" customWidth="1"/>
    <col min="518" max="518" width="12.85546875" style="22" customWidth="1"/>
    <col min="519" max="519" width="10.42578125" style="22" customWidth="1"/>
    <col min="520" max="520" width="9.140625" style="22"/>
    <col min="521" max="521" width="8.7109375" style="22" customWidth="1"/>
    <col min="522" max="522" width="6.28515625" style="22" customWidth="1"/>
    <col min="523" max="523" width="6.140625" style="22" customWidth="1"/>
    <col min="524" max="524" width="7.42578125" style="22" customWidth="1"/>
    <col min="525" max="525" width="11.28515625" style="22" customWidth="1"/>
    <col min="526" max="526" width="8.140625" style="22" customWidth="1"/>
    <col min="527" max="527" width="6.28515625" style="22" customWidth="1"/>
    <col min="528" max="528" width="5.140625" style="22" customWidth="1"/>
    <col min="529" max="529" width="5.85546875" style="22" customWidth="1"/>
    <col min="530" max="530" width="5.42578125" style="22" customWidth="1"/>
    <col min="531" max="533" width="8.140625" style="22" customWidth="1"/>
    <col min="534" max="534" width="7.140625" style="22" customWidth="1"/>
    <col min="535" max="768" width="9.140625" style="22"/>
    <col min="769" max="769" width="4.85546875" style="22" customWidth="1"/>
    <col min="770" max="770" width="16.85546875" style="22" bestFit="1" customWidth="1"/>
    <col min="771" max="771" width="9.7109375" style="22" customWidth="1"/>
    <col min="772" max="772" width="10.42578125" style="22" customWidth="1"/>
    <col min="773" max="773" width="13.42578125" style="22" customWidth="1"/>
    <col min="774" max="774" width="12.85546875" style="22" customWidth="1"/>
    <col min="775" max="775" width="10.42578125" style="22" customWidth="1"/>
    <col min="776" max="776" width="9.140625" style="22"/>
    <col min="777" max="777" width="8.7109375" style="22" customWidth="1"/>
    <col min="778" max="778" width="6.28515625" style="22" customWidth="1"/>
    <col min="779" max="779" width="6.140625" style="22" customWidth="1"/>
    <col min="780" max="780" width="7.42578125" style="22" customWidth="1"/>
    <col min="781" max="781" width="11.28515625" style="22" customWidth="1"/>
    <col min="782" max="782" width="8.140625" style="22" customWidth="1"/>
    <col min="783" max="783" width="6.28515625" style="22" customWidth="1"/>
    <col min="784" max="784" width="5.140625" style="22" customWidth="1"/>
    <col min="785" max="785" width="5.85546875" style="22" customWidth="1"/>
    <col min="786" max="786" width="5.42578125" style="22" customWidth="1"/>
    <col min="787" max="789" width="8.140625" style="22" customWidth="1"/>
    <col min="790" max="790" width="7.140625" style="22" customWidth="1"/>
    <col min="791" max="1024" width="9.140625" style="22"/>
    <col min="1025" max="1025" width="4.85546875" style="22" customWidth="1"/>
    <col min="1026" max="1026" width="16.85546875" style="22" bestFit="1" customWidth="1"/>
    <col min="1027" max="1027" width="9.7109375" style="22" customWidth="1"/>
    <col min="1028" max="1028" width="10.42578125" style="22" customWidth="1"/>
    <col min="1029" max="1029" width="13.42578125" style="22" customWidth="1"/>
    <col min="1030" max="1030" width="12.85546875" style="22" customWidth="1"/>
    <col min="1031" max="1031" width="10.42578125" style="22" customWidth="1"/>
    <col min="1032" max="1032" width="9.140625" style="22"/>
    <col min="1033" max="1033" width="8.7109375" style="22" customWidth="1"/>
    <col min="1034" max="1034" width="6.28515625" style="22" customWidth="1"/>
    <col min="1035" max="1035" width="6.140625" style="22" customWidth="1"/>
    <col min="1036" max="1036" width="7.42578125" style="22" customWidth="1"/>
    <col min="1037" max="1037" width="11.28515625" style="22" customWidth="1"/>
    <col min="1038" max="1038" width="8.140625" style="22" customWidth="1"/>
    <col min="1039" max="1039" width="6.28515625" style="22" customWidth="1"/>
    <col min="1040" max="1040" width="5.140625" style="22" customWidth="1"/>
    <col min="1041" max="1041" width="5.85546875" style="22" customWidth="1"/>
    <col min="1042" max="1042" width="5.42578125" style="22" customWidth="1"/>
    <col min="1043" max="1045" width="8.140625" style="22" customWidth="1"/>
    <col min="1046" max="1046" width="7.140625" style="22" customWidth="1"/>
    <col min="1047" max="1280" width="9.140625" style="22"/>
    <col min="1281" max="1281" width="4.85546875" style="22" customWidth="1"/>
    <col min="1282" max="1282" width="16.85546875" style="22" bestFit="1" customWidth="1"/>
    <col min="1283" max="1283" width="9.7109375" style="22" customWidth="1"/>
    <col min="1284" max="1284" width="10.42578125" style="22" customWidth="1"/>
    <col min="1285" max="1285" width="13.42578125" style="22" customWidth="1"/>
    <col min="1286" max="1286" width="12.85546875" style="22" customWidth="1"/>
    <col min="1287" max="1287" width="10.42578125" style="22" customWidth="1"/>
    <col min="1288" max="1288" width="9.140625" style="22"/>
    <col min="1289" max="1289" width="8.7109375" style="22" customWidth="1"/>
    <col min="1290" max="1290" width="6.28515625" style="22" customWidth="1"/>
    <col min="1291" max="1291" width="6.140625" style="22" customWidth="1"/>
    <col min="1292" max="1292" width="7.42578125" style="22" customWidth="1"/>
    <col min="1293" max="1293" width="11.28515625" style="22" customWidth="1"/>
    <col min="1294" max="1294" width="8.140625" style="22" customWidth="1"/>
    <col min="1295" max="1295" width="6.28515625" style="22" customWidth="1"/>
    <col min="1296" max="1296" width="5.140625" style="22" customWidth="1"/>
    <col min="1297" max="1297" width="5.85546875" style="22" customWidth="1"/>
    <col min="1298" max="1298" width="5.42578125" style="22" customWidth="1"/>
    <col min="1299" max="1301" width="8.140625" style="22" customWidth="1"/>
    <col min="1302" max="1302" width="7.140625" style="22" customWidth="1"/>
    <col min="1303" max="1536" width="9.140625" style="22"/>
    <col min="1537" max="1537" width="4.85546875" style="22" customWidth="1"/>
    <col min="1538" max="1538" width="16.85546875" style="22" bestFit="1" customWidth="1"/>
    <col min="1539" max="1539" width="9.7109375" style="22" customWidth="1"/>
    <col min="1540" max="1540" width="10.42578125" style="22" customWidth="1"/>
    <col min="1541" max="1541" width="13.42578125" style="22" customWidth="1"/>
    <col min="1542" max="1542" width="12.85546875" style="22" customWidth="1"/>
    <col min="1543" max="1543" width="10.42578125" style="22" customWidth="1"/>
    <col min="1544" max="1544" width="9.140625" style="22"/>
    <col min="1545" max="1545" width="8.7109375" style="22" customWidth="1"/>
    <col min="1546" max="1546" width="6.28515625" style="22" customWidth="1"/>
    <col min="1547" max="1547" width="6.140625" style="22" customWidth="1"/>
    <col min="1548" max="1548" width="7.42578125" style="22" customWidth="1"/>
    <col min="1549" max="1549" width="11.28515625" style="22" customWidth="1"/>
    <col min="1550" max="1550" width="8.140625" style="22" customWidth="1"/>
    <col min="1551" max="1551" width="6.28515625" style="22" customWidth="1"/>
    <col min="1552" max="1552" width="5.140625" style="22" customWidth="1"/>
    <col min="1553" max="1553" width="5.85546875" style="22" customWidth="1"/>
    <col min="1554" max="1554" width="5.42578125" style="22" customWidth="1"/>
    <col min="1555" max="1557" width="8.140625" style="22" customWidth="1"/>
    <col min="1558" max="1558" width="7.140625" style="22" customWidth="1"/>
    <col min="1559" max="1792" width="9.140625" style="22"/>
    <col min="1793" max="1793" width="4.85546875" style="22" customWidth="1"/>
    <col min="1794" max="1794" width="16.85546875" style="22" bestFit="1" customWidth="1"/>
    <col min="1795" max="1795" width="9.7109375" style="22" customWidth="1"/>
    <col min="1796" max="1796" width="10.42578125" style="22" customWidth="1"/>
    <col min="1797" max="1797" width="13.42578125" style="22" customWidth="1"/>
    <col min="1798" max="1798" width="12.85546875" style="22" customWidth="1"/>
    <col min="1799" max="1799" width="10.42578125" style="22" customWidth="1"/>
    <col min="1800" max="1800" width="9.140625" style="22"/>
    <col min="1801" max="1801" width="8.7109375" style="22" customWidth="1"/>
    <col min="1802" max="1802" width="6.28515625" style="22" customWidth="1"/>
    <col min="1803" max="1803" width="6.140625" style="22" customWidth="1"/>
    <col min="1804" max="1804" width="7.42578125" style="22" customWidth="1"/>
    <col min="1805" max="1805" width="11.28515625" style="22" customWidth="1"/>
    <col min="1806" max="1806" width="8.140625" style="22" customWidth="1"/>
    <col min="1807" max="1807" width="6.28515625" style="22" customWidth="1"/>
    <col min="1808" max="1808" width="5.140625" style="22" customWidth="1"/>
    <col min="1809" max="1809" width="5.85546875" style="22" customWidth="1"/>
    <col min="1810" max="1810" width="5.42578125" style="22" customWidth="1"/>
    <col min="1811" max="1813" width="8.140625" style="22" customWidth="1"/>
    <col min="1814" max="1814" width="7.140625" style="22" customWidth="1"/>
    <col min="1815" max="2048" width="9.140625" style="22"/>
    <col min="2049" max="2049" width="4.85546875" style="22" customWidth="1"/>
    <col min="2050" max="2050" width="16.85546875" style="22" bestFit="1" customWidth="1"/>
    <col min="2051" max="2051" width="9.7109375" style="22" customWidth="1"/>
    <col min="2052" max="2052" width="10.42578125" style="22" customWidth="1"/>
    <col min="2053" max="2053" width="13.42578125" style="22" customWidth="1"/>
    <col min="2054" max="2054" width="12.85546875" style="22" customWidth="1"/>
    <col min="2055" max="2055" width="10.42578125" style="22" customWidth="1"/>
    <col min="2056" max="2056" width="9.140625" style="22"/>
    <col min="2057" max="2057" width="8.7109375" style="22" customWidth="1"/>
    <col min="2058" max="2058" width="6.28515625" style="22" customWidth="1"/>
    <col min="2059" max="2059" width="6.140625" style="22" customWidth="1"/>
    <col min="2060" max="2060" width="7.42578125" style="22" customWidth="1"/>
    <col min="2061" max="2061" width="11.28515625" style="22" customWidth="1"/>
    <col min="2062" max="2062" width="8.140625" style="22" customWidth="1"/>
    <col min="2063" max="2063" width="6.28515625" style="22" customWidth="1"/>
    <col min="2064" max="2064" width="5.140625" style="22" customWidth="1"/>
    <col min="2065" max="2065" width="5.85546875" style="22" customWidth="1"/>
    <col min="2066" max="2066" width="5.42578125" style="22" customWidth="1"/>
    <col min="2067" max="2069" width="8.140625" style="22" customWidth="1"/>
    <col min="2070" max="2070" width="7.140625" style="22" customWidth="1"/>
    <col min="2071" max="2304" width="9.140625" style="22"/>
    <col min="2305" max="2305" width="4.85546875" style="22" customWidth="1"/>
    <col min="2306" max="2306" width="16.85546875" style="22" bestFit="1" customWidth="1"/>
    <col min="2307" max="2307" width="9.7109375" style="22" customWidth="1"/>
    <col min="2308" max="2308" width="10.42578125" style="22" customWidth="1"/>
    <col min="2309" max="2309" width="13.42578125" style="22" customWidth="1"/>
    <col min="2310" max="2310" width="12.85546875" style="22" customWidth="1"/>
    <col min="2311" max="2311" width="10.42578125" style="22" customWidth="1"/>
    <col min="2312" max="2312" width="9.140625" style="22"/>
    <col min="2313" max="2313" width="8.7109375" style="22" customWidth="1"/>
    <col min="2314" max="2314" width="6.28515625" style="22" customWidth="1"/>
    <col min="2315" max="2315" width="6.140625" style="22" customWidth="1"/>
    <col min="2316" max="2316" width="7.42578125" style="22" customWidth="1"/>
    <col min="2317" max="2317" width="11.28515625" style="22" customWidth="1"/>
    <col min="2318" max="2318" width="8.140625" style="22" customWidth="1"/>
    <col min="2319" max="2319" width="6.28515625" style="22" customWidth="1"/>
    <col min="2320" max="2320" width="5.140625" style="22" customWidth="1"/>
    <col min="2321" max="2321" width="5.85546875" style="22" customWidth="1"/>
    <col min="2322" max="2322" width="5.42578125" style="22" customWidth="1"/>
    <col min="2323" max="2325" width="8.140625" style="22" customWidth="1"/>
    <col min="2326" max="2326" width="7.140625" style="22" customWidth="1"/>
    <col min="2327" max="2560" width="9.140625" style="22"/>
    <col min="2561" max="2561" width="4.85546875" style="22" customWidth="1"/>
    <col min="2562" max="2562" width="16.85546875" style="22" bestFit="1" customWidth="1"/>
    <col min="2563" max="2563" width="9.7109375" style="22" customWidth="1"/>
    <col min="2564" max="2564" width="10.42578125" style="22" customWidth="1"/>
    <col min="2565" max="2565" width="13.42578125" style="22" customWidth="1"/>
    <col min="2566" max="2566" width="12.85546875" style="22" customWidth="1"/>
    <col min="2567" max="2567" width="10.42578125" style="22" customWidth="1"/>
    <col min="2568" max="2568" width="9.140625" style="22"/>
    <col min="2569" max="2569" width="8.7109375" style="22" customWidth="1"/>
    <col min="2570" max="2570" width="6.28515625" style="22" customWidth="1"/>
    <col min="2571" max="2571" width="6.140625" style="22" customWidth="1"/>
    <col min="2572" max="2572" width="7.42578125" style="22" customWidth="1"/>
    <col min="2573" max="2573" width="11.28515625" style="22" customWidth="1"/>
    <col min="2574" max="2574" width="8.140625" style="22" customWidth="1"/>
    <col min="2575" max="2575" width="6.28515625" style="22" customWidth="1"/>
    <col min="2576" max="2576" width="5.140625" style="22" customWidth="1"/>
    <col min="2577" max="2577" width="5.85546875" style="22" customWidth="1"/>
    <col min="2578" max="2578" width="5.42578125" style="22" customWidth="1"/>
    <col min="2579" max="2581" width="8.140625" style="22" customWidth="1"/>
    <col min="2582" max="2582" width="7.140625" style="22" customWidth="1"/>
    <col min="2583" max="2816" width="9.140625" style="22"/>
    <col min="2817" max="2817" width="4.85546875" style="22" customWidth="1"/>
    <col min="2818" max="2818" width="16.85546875" style="22" bestFit="1" customWidth="1"/>
    <col min="2819" max="2819" width="9.7109375" style="22" customWidth="1"/>
    <col min="2820" max="2820" width="10.42578125" style="22" customWidth="1"/>
    <col min="2821" max="2821" width="13.42578125" style="22" customWidth="1"/>
    <col min="2822" max="2822" width="12.85546875" style="22" customWidth="1"/>
    <col min="2823" max="2823" width="10.42578125" style="22" customWidth="1"/>
    <col min="2824" max="2824" width="9.140625" style="22"/>
    <col min="2825" max="2825" width="8.7109375" style="22" customWidth="1"/>
    <col min="2826" max="2826" width="6.28515625" style="22" customWidth="1"/>
    <col min="2827" max="2827" width="6.140625" style="22" customWidth="1"/>
    <col min="2828" max="2828" width="7.42578125" style="22" customWidth="1"/>
    <col min="2829" max="2829" width="11.28515625" style="22" customWidth="1"/>
    <col min="2830" max="2830" width="8.140625" style="22" customWidth="1"/>
    <col min="2831" max="2831" width="6.28515625" style="22" customWidth="1"/>
    <col min="2832" max="2832" width="5.140625" style="22" customWidth="1"/>
    <col min="2833" max="2833" width="5.85546875" style="22" customWidth="1"/>
    <col min="2834" max="2834" width="5.42578125" style="22" customWidth="1"/>
    <col min="2835" max="2837" width="8.140625" style="22" customWidth="1"/>
    <col min="2838" max="2838" width="7.140625" style="22" customWidth="1"/>
    <col min="2839" max="3072" width="9.140625" style="22"/>
    <col min="3073" max="3073" width="4.85546875" style="22" customWidth="1"/>
    <col min="3074" max="3074" width="16.85546875" style="22" bestFit="1" customWidth="1"/>
    <col min="3075" max="3075" width="9.7109375" style="22" customWidth="1"/>
    <col min="3076" max="3076" width="10.42578125" style="22" customWidth="1"/>
    <col min="3077" max="3077" width="13.42578125" style="22" customWidth="1"/>
    <col min="3078" max="3078" width="12.85546875" style="22" customWidth="1"/>
    <col min="3079" max="3079" width="10.42578125" style="22" customWidth="1"/>
    <col min="3080" max="3080" width="9.140625" style="22"/>
    <col min="3081" max="3081" width="8.7109375" style="22" customWidth="1"/>
    <col min="3082" max="3082" width="6.28515625" style="22" customWidth="1"/>
    <col min="3083" max="3083" width="6.140625" style="22" customWidth="1"/>
    <col min="3084" max="3084" width="7.42578125" style="22" customWidth="1"/>
    <col min="3085" max="3085" width="11.28515625" style="22" customWidth="1"/>
    <col min="3086" max="3086" width="8.140625" style="22" customWidth="1"/>
    <col min="3087" max="3087" width="6.28515625" style="22" customWidth="1"/>
    <col min="3088" max="3088" width="5.140625" style="22" customWidth="1"/>
    <col min="3089" max="3089" width="5.85546875" style="22" customWidth="1"/>
    <col min="3090" max="3090" width="5.42578125" style="22" customWidth="1"/>
    <col min="3091" max="3093" width="8.140625" style="22" customWidth="1"/>
    <col min="3094" max="3094" width="7.140625" style="22" customWidth="1"/>
    <col min="3095" max="3328" width="9.140625" style="22"/>
    <col min="3329" max="3329" width="4.85546875" style="22" customWidth="1"/>
    <col min="3330" max="3330" width="16.85546875" style="22" bestFit="1" customWidth="1"/>
    <col min="3331" max="3331" width="9.7109375" style="22" customWidth="1"/>
    <col min="3332" max="3332" width="10.42578125" style="22" customWidth="1"/>
    <col min="3333" max="3333" width="13.42578125" style="22" customWidth="1"/>
    <col min="3334" max="3334" width="12.85546875" style="22" customWidth="1"/>
    <col min="3335" max="3335" width="10.42578125" style="22" customWidth="1"/>
    <col min="3336" max="3336" width="9.140625" style="22"/>
    <col min="3337" max="3337" width="8.7109375" style="22" customWidth="1"/>
    <col min="3338" max="3338" width="6.28515625" style="22" customWidth="1"/>
    <col min="3339" max="3339" width="6.140625" style="22" customWidth="1"/>
    <col min="3340" max="3340" width="7.42578125" style="22" customWidth="1"/>
    <col min="3341" max="3341" width="11.28515625" style="22" customWidth="1"/>
    <col min="3342" max="3342" width="8.140625" style="22" customWidth="1"/>
    <col min="3343" max="3343" width="6.28515625" style="22" customWidth="1"/>
    <col min="3344" max="3344" width="5.140625" style="22" customWidth="1"/>
    <col min="3345" max="3345" width="5.85546875" style="22" customWidth="1"/>
    <col min="3346" max="3346" width="5.42578125" style="22" customWidth="1"/>
    <col min="3347" max="3349" width="8.140625" style="22" customWidth="1"/>
    <col min="3350" max="3350" width="7.140625" style="22" customWidth="1"/>
    <col min="3351" max="3584" width="9.140625" style="22"/>
    <col min="3585" max="3585" width="4.85546875" style="22" customWidth="1"/>
    <col min="3586" max="3586" width="16.85546875" style="22" bestFit="1" customWidth="1"/>
    <col min="3587" max="3587" width="9.7109375" style="22" customWidth="1"/>
    <col min="3588" max="3588" width="10.42578125" style="22" customWidth="1"/>
    <col min="3589" max="3589" width="13.42578125" style="22" customWidth="1"/>
    <col min="3590" max="3590" width="12.85546875" style="22" customWidth="1"/>
    <col min="3591" max="3591" width="10.42578125" style="22" customWidth="1"/>
    <col min="3592" max="3592" width="9.140625" style="22"/>
    <col min="3593" max="3593" width="8.7109375" style="22" customWidth="1"/>
    <col min="3594" max="3594" width="6.28515625" style="22" customWidth="1"/>
    <col min="3595" max="3595" width="6.140625" style="22" customWidth="1"/>
    <col min="3596" max="3596" width="7.42578125" style="22" customWidth="1"/>
    <col min="3597" max="3597" width="11.28515625" style="22" customWidth="1"/>
    <col min="3598" max="3598" width="8.140625" style="22" customWidth="1"/>
    <col min="3599" max="3599" width="6.28515625" style="22" customWidth="1"/>
    <col min="3600" max="3600" width="5.140625" style="22" customWidth="1"/>
    <col min="3601" max="3601" width="5.85546875" style="22" customWidth="1"/>
    <col min="3602" max="3602" width="5.42578125" style="22" customWidth="1"/>
    <col min="3603" max="3605" width="8.140625" style="22" customWidth="1"/>
    <col min="3606" max="3606" width="7.140625" style="22" customWidth="1"/>
    <col min="3607" max="3840" width="9.140625" style="22"/>
    <col min="3841" max="3841" width="4.85546875" style="22" customWidth="1"/>
    <col min="3842" max="3842" width="16.85546875" style="22" bestFit="1" customWidth="1"/>
    <col min="3843" max="3843" width="9.7109375" style="22" customWidth="1"/>
    <col min="3844" max="3844" width="10.42578125" style="22" customWidth="1"/>
    <col min="3845" max="3845" width="13.42578125" style="22" customWidth="1"/>
    <col min="3846" max="3846" width="12.85546875" style="22" customWidth="1"/>
    <col min="3847" max="3847" width="10.42578125" style="22" customWidth="1"/>
    <col min="3848" max="3848" width="9.140625" style="22"/>
    <col min="3849" max="3849" width="8.7109375" style="22" customWidth="1"/>
    <col min="3850" max="3850" width="6.28515625" style="22" customWidth="1"/>
    <col min="3851" max="3851" width="6.140625" style="22" customWidth="1"/>
    <col min="3852" max="3852" width="7.42578125" style="22" customWidth="1"/>
    <col min="3853" max="3853" width="11.28515625" style="22" customWidth="1"/>
    <col min="3854" max="3854" width="8.140625" style="22" customWidth="1"/>
    <col min="3855" max="3855" width="6.28515625" style="22" customWidth="1"/>
    <col min="3856" max="3856" width="5.140625" style="22" customWidth="1"/>
    <col min="3857" max="3857" width="5.85546875" style="22" customWidth="1"/>
    <col min="3858" max="3858" width="5.42578125" style="22" customWidth="1"/>
    <col min="3859" max="3861" width="8.140625" style="22" customWidth="1"/>
    <col min="3862" max="3862" width="7.140625" style="22" customWidth="1"/>
    <col min="3863" max="4096" width="9.140625" style="22"/>
    <col min="4097" max="4097" width="4.85546875" style="22" customWidth="1"/>
    <col min="4098" max="4098" width="16.85546875" style="22" bestFit="1" customWidth="1"/>
    <col min="4099" max="4099" width="9.7109375" style="22" customWidth="1"/>
    <col min="4100" max="4100" width="10.42578125" style="22" customWidth="1"/>
    <col min="4101" max="4101" width="13.42578125" style="22" customWidth="1"/>
    <col min="4102" max="4102" width="12.85546875" style="22" customWidth="1"/>
    <col min="4103" max="4103" width="10.42578125" style="22" customWidth="1"/>
    <col min="4104" max="4104" width="9.140625" style="22"/>
    <col min="4105" max="4105" width="8.7109375" style="22" customWidth="1"/>
    <col min="4106" max="4106" width="6.28515625" style="22" customWidth="1"/>
    <col min="4107" max="4107" width="6.140625" style="22" customWidth="1"/>
    <col min="4108" max="4108" width="7.42578125" style="22" customWidth="1"/>
    <col min="4109" max="4109" width="11.28515625" style="22" customWidth="1"/>
    <col min="4110" max="4110" width="8.140625" style="22" customWidth="1"/>
    <col min="4111" max="4111" width="6.28515625" style="22" customWidth="1"/>
    <col min="4112" max="4112" width="5.140625" style="22" customWidth="1"/>
    <col min="4113" max="4113" width="5.85546875" style="22" customWidth="1"/>
    <col min="4114" max="4114" width="5.42578125" style="22" customWidth="1"/>
    <col min="4115" max="4117" width="8.140625" style="22" customWidth="1"/>
    <col min="4118" max="4118" width="7.140625" style="22" customWidth="1"/>
    <col min="4119" max="4352" width="9.140625" style="22"/>
    <col min="4353" max="4353" width="4.85546875" style="22" customWidth="1"/>
    <col min="4354" max="4354" width="16.85546875" style="22" bestFit="1" customWidth="1"/>
    <col min="4355" max="4355" width="9.7109375" style="22" customWidth="1"/>
    <col min="4356" max="4356" width="10.42578125" style="22" customWidth="1"/>
    <col min="4357" max="4357" width="13.42578125" style="22" customWidth="1"/>
    <col min="4358" max="4358" width="12.85546875" style="22" customWidth="1"/>
    <col min="4359" max="4359" width="10.42578125" style="22" customWidth="1"/>
    <col min="4360" max="4360" width="9.140625" style="22"/>
    <col min="4361" max="4361" width="8.7109375" style="22" customWidth="1"/>
    <col min="4362" max="4362" width="6.28515625" style="22" customWidth="1"/>
    <col min="4363" max="4363" width="6.140625" style="22" customWidth="1"/>
    <col min="4364" max="4364" width="7.42578125" style="22" customWidth="1"/>
    <col min="4365" max="4365" width="11.28515625" style="22" customWidth="1"/>
    <col min="4366" max="4366" width="8.140625" style="22" customWidth="1"/>
    <col min="4367" max="4367" width="6.28515625" style="22" customWidth="1"/>
    <col min="4368" max="4368" width="5.140625" style="22" customWidth="1"/>
    <col min="4369" max="4369" width="5.85546875" style="22" customWidth="1"/>
    <col min="4370" max="4370" width="5.42578125" style="22" customWidth="1"/>
    <col min="4371" max="4373" width="8.140625" style="22" customWidth="1"/>
    <col min="4374" max="4374" width="7.140625" style="22" customWidth="1"/>
    <col min="4375" max="4608" width="9.140625" style="22"/>
    <col min="4609" max="4609" width="4.85546875" style="22" customWidth="1"/>
    <col min="4610" max="4610" width="16.85546875" style="22" bestFit="1" customWidth="1"/>
    <col min="4611" max="4611" width="9.7109375" style="22" customWidth="1"/>
    <col min="4612" max="4612" width="10.42578125" style="22" customWidth="1"/>
    <col min="4613" max="4613" width="13.42578125" style="22" customWidth="1"/>
    <col min="4614" max="4614" width="12.85546875" style="22" customWidth="1"/>
    <col min="4615" max="4615" width="10.42578125" style="22" customWidth="1"/>
    <col min="4616" max="4616" width="9.140625" style="22"/>
    <col min="4617" max="4617" width="8.7109375" style="22" customWidth="1"/>
    <col min="4618" max="4618" width="6.28515625" style="22" customWidth="1"/>
    <col min="4619" max="4619" width="6.140625" style="22" customWidth="1"/>
    <col min="4620" max="4620" width="7.42578125" style="22" customWidth="1"/>
    <col min="4621" max="4621" width="11.28515625" style="22" customWidth="1"/>
    <col min="4622" max="4622" width="8.140625" style="22" customWidth="1"/>
    <col min="4623" max="4623" width="6.28515625" style="22" customWidth="1"/>
    <col min="4624" max="4624" width="5.140625" style="22" customWidth="1"/>
    <col min="4625" max="4625" width="5.85546875" style="22" customWidth="1"/>
    <col min="4626" max="4626" width="5.42578125" style="22" customWidth="1"/>
    <col min="4627" max="4629" width="8.140625" style="22" customWidth="1"/>
    <col min="4630" max="4630" width="7.140625" style="22" customWidth="1"/>
    <col min="4631" max="4864" width="9.140625" style="22"/>
    <col min="4865" max="4865" width="4.85546875" style="22" customWidth="1"/>
    <col min="4866" max="4866" width="16.85546875" style="22" bestFit="1" customWidth="1"/>
    <col min="4867" max="4867" width="9.7109375" style="22" customWidth="1"/>
    <col min="4868" max="4868" width="10.42578125" style="22" customWidth="1"/>
    <col min="4869" max="4869" width="13.42578125" style="22" customWidth="1"/>
    <col min="4870" max="4870" width="12.85546875" style="22" customWidth="1"/>
    <col min="4871" max="4871" width="10.42578125" style="22" customWidth="1"/>
    <col min="4872" max="4872" width="9.140625" style="22"/>
    <col min="4873" max="4873" width="8.7109375" style="22" customWidth="1"/>
    <col min="4874" max="4874" width="6.28515625" style="22" customWidth="1"/>
    <col min="4875" max="4875" width="6.140625" style="22" customWidth="1"/>
    <col min="4876" max="4876" width="7.42578125" style="22" customWidth="1"/>
    <col min="4877" max="4877" width="11.28515625" style="22" customWidth="1"/>
    <col min="4878" max="4878" width="8.140625" style="22" customWidth="1"/>
    <col min="4879" max="4879" width="6.28515625" style="22" customWidth="1"/>
    <col min="4880" max="4880" width="5.140625" style="22" customWidth="1"/>
    <col min="4881" max="4881" width="5.85546875" style="22" customWidth="1"/>
    <col min="4882" max="4882" width="5.42578125" style="22" customWidth="1"/>
    <col min="4883" max="4885" width="8.140625" style="22" customWidth="1"/>
    <col min="4886" max="4886" width="7.140625" style="22" customWidth="1"/>
    <col min="4887" max="5120" width="9.140625" style="22"/>
    <col min="5121" max="5121" width="4.85546875" style="22" customWidth="1"/>
    <col min="5122" max="5122" width="16.85546875" style="22" bestFit="1" customWidth="1"/>
    <col min="5123" max="5123" width="9.7109375" style="22" customWidth="1"/>
    <col min="5124" max="5124" width="10.42578125" style="22" customWidth="1"/>
    <col min="5125" max="5125" width="13.42578125" style="22" customWidth="1"/>
    <col min="5126" max="5126" width="12.85546875" style="22" customWidth="1"/>
    <col min="5127" max="5127" width="10.42578125" style="22" customWidth="1"/>
    <col min="5128" max="5128" width="9.140625" style="22"/>
    <col min="5129" max="5129" width="8.7109375" style="22" customWidth="1"/>
    <col min="5130" max="5130" width="6.28515625" style="22" customWidth="1"/>
    <col min="5131" max="5131" width="6.140625" style="22" customWidth="1"/>
    <col min="5132" max="5132" width="7.42578125" style="22" customWidth="1"/>
    <col min="5133" max="5133" width="11.28515625" style="22" customWidth="1"/>
    <col min="5134" max="5134" width="8.140625" style="22" customWidth="1"/>
    <col min="5135" max="5135" width="6.28515625" style="22" customWidth="1"/>
    <col min="5136" max="5136" width="5.140625" style="22" customWidth="1"/>
    <col min="5137" max="5137" width="5.85546875" style="22" customWidth="1"/>
    <col min="5138" max="5138" width="5.42578125" style="22" customWidth="1"/>
    <col min="5139" max="5141" width="8.140625" style="22" customWidth="1"/>
    <col min="5142" max="5142" width="7.140625" style="22" customWidth="1"/>
    <col min="5143" max="5376" width="9.140625" style="22"/>
    <col min="5377" max="5377" width="4.85546875" style="22" customWidth="1"/>
    <col min="5378" max="5378" width="16.85546875" style="22" bestFit="1" customWidth="1"/>
    <col min="5379" max="5379" width="9.7109375" style="22" customWidth="1"/>
    <col min="5380" max="5380" width="10.42578125" style="22" customWidth="1"/>
    <col min="5381" max="5381" width="13.42578125" style="22" customWidth="1"/>
    <col min="5382" max="5382" width="12.85546875" style="22" customWidth="1"/>
    <col min="5383" max="5383" width="10.42578125" style="22" customWidth="1"/>
    <col min="5384" max="5384" width="9.140625" style="22"/>
    <col min="5385" max="5385" width="8.7109375" style="22" customWidth="1"/>
    <col min="5386" max="5386" width="6.28515625" style="22" customWidth="1"/>
    <col min="5387" max="5387" width="6.140625" style="22" customWidth="1"/>
    <col min="5388" max="5388" width="7.42578125" style="22" customWidth="1"/>
    <col min="5389" max="5389" width="11.28515625" style="22" customWidth="1"/>
    <col min="5390" max="5390" width="8.140625" style="22" customWidth="1"/>
    <col min="5391" max="5391" width="6.28515625" style="22" customWidth="1"/>
    <col min="5392" max="5392" width="5.140625" style="22" customWidth="1"/>
    <col min="5393" max="5393" width="5.85546875" style="22" customWidth="1"/>
    <col min="5394" max="5394" width="5.42578125" style="22" customWidth="1"/>
    <col min="5395" max="5397" width="8.140625" style="22" customWidth="1"/>
    <col min="5398" max="5398" width="7.140625" style="22" customWidth="1"/>
    <col min="5399" max="5632" width="9.140625" style="22"/>
    <col min="5633" max="5633" width="4.85546875" style="22" customWidth="1"/>
    <col min="5634" max="5634" width="16.85546875" style="22" bestFit="1" customWidth="1"/>
    <col min="5635" max="5635" width="9.7109375" style="22" customWidth="1"/>
    <col min="5636" max="5636" width="10.42578125" style="22" customWidth="1"/>
    <col min="5637" max="5637" width="13.42578125" style="22" customWidth="1"/>
    <col min="5638" max="5638" width="12.85546875" style="22" customWidth="1"/>
    <col min="5639" max="5639" width="10.42578125" style="22" customWidth="1"/>
    <col min="5640" max="5640" width="9.140625" style="22"/>
    <col min="5641" max="5641" width="8.7109375" style="22" customWidth="1"/>
    <col min="5642" max="5642" width="6.28515625" style="22" customWidth="1"/>
    <col min="5643" max="5643" width="6.140625" style="22" customWidth="1"/>
    <col min="5644" max="5644" width="7.42578125" style="22" customWidth="1"/>
    <col min="5645" max="5645" width="11.28515625" style="22" customWidth="1"/>
    <col min="5646" max="5646" width="8.140625" style="22" customWidth="1"/>
    <col min="5647" max="5647" width="6.28515625" style="22" customWidth="1"/>
    <col min="5648" max="5648" width="5.140625" style="22" customWidth="1"/>
    <col min="5649" max="5649" width="5.85546875" style="22" customWidth="1"/>
    <col min="5650" max="5650" width="5.42578125" style="22" customWidth="1"/>
    <col min="5651" max="5653" width="8.140625" style="22" customWidth="1"/>
    <col min="5654" max="5654" width="7.140625" style="22" customWidth="1"/>
    <col min="5655" max="5888" width="9.140625" style="22"/>
    <col min="5889" max="5889" width="4.85546875" style="22" customWidth="1"/>
    <col min="5890" max="5890" width="16.85546875" style="22" bestFit="1" customWidth="1"/>
    <col min="5891" max="5891" width="9.7109375" style="22" customWidth="1"/>
    <col min="5892" max="5892" width="10.42578125" style="22" customWidth="1"/>
    <col min="5893" max="5893" width="13.42578125" style="22" customWidth="1"/>
    <col min="5894" max="5894" width="12.85546875" style="22" customWidth="1"/>
    <col min="5895" max="5895" width="10.42578125" style="22" customWidth="1"/>
    <col min="5896" max="5896" width="9.140625" style="22"/>
    <col min="5897" max="5897" width="8.7109375" style="22" customWidth="1"/>
    <col min="5898" max="5898" width="6.28515625" style="22" customWidth="1"/>
    <col min="5899" max="5899" width="6.140625" style="22" customWidth="1"/>
    <col min="5900" max="5900" width="7.42578125" style="22" customWidth="1"/>
    <col min="5901" max="5901" width="11.28515625" style="22" customWidth="1"/>
    <col min="5902" max="5902" width="8.140625" style="22" customWidth="1"/>
    <col min="5903" max="5903" width="6.28515625" style="22" customWidth="1"/>
    <col min="5904" max="5904" width="5.140625" style="22" customWidth="1"/>
    <col min="5905" max="5905" width="5.85546875" style="22" customWidth="1"/>
    <col min="5906" max="5906" width="5.42578125" style="22" customWidth="1"/>
    <col min="5907" max="5909" width="8.140625" style="22" customWidth="1"/>
    <col min="5910" max="5910" width="7.140625" style="22" customWidth="1"/>
    <col min="5911" max="6144" width="9.140625" style="22"/>
    <col min="6145" max="6145" width="4.85546875" style="22" customWidth="1"/>
    <col min="6146" max="6146" width="16.85546875" style="22" bestFit="1" customWidth="1"/>
    <col min="6147" max="6147" width="9.7109375" style="22" customWidth="1"/>
    <col min="6148" max="6148" width="10.42578125" style="22" customWidth="1"/>
    <col min="6149" max="6149" width="13.42578125" style="22" customWidth="1"/>
    <col min="6150" max="6150" width="12.85546875" style="22" customWidth="1"/>
    <col min="6151" max="6151" width="10.42578125" style="22" customWidth="1"/>
    <col min="6152" max="6152" width="9.140625" style="22"/>
    <col min="6153" max="6153" width="8.7109375" style="22" customWidth="1"/>
    <col min="6154" max="6154" width="6.28515625" style="22" customWidth="1"/>
    <col min="6155" max="6155" width="6.140625" style="22" customWidth="1"/>
    <col min="6156" max="6156" width="7.42578125" style="22" customWidth="1"/>
    <col min="6157" max="6157" width="11.28515625" style="22" customWidth="1"/>
    <col min="6158" max="6158" width="8.140625" style="22" customWidth="1"/>
    <col min="6159" max="6159" width="6.28515625" style="22" customWidth="1"/>
    <col min="6160" max="6160" width="5.140625" style="22" customWidth="1"/>
    <col min="6161" max="6161" width="5.85546875" style="22" customWidth="1"/>
    <col min="6162" max="6162" width="5.42578125" style="22" customWidth="1"/>
    <col min="6163" max="6165" width="8.140625" style="22" customWidth="1"/>
    <col min="6166" max="6166" width="7.140625" style="22" customWidth="1"/>
    <col min="6167" max="6400" width="9.140625" style="22"/>
    <col min="6401" max="6401" width="4.85546875" style="22" customWidth="1"/>
    <col min="6402" max="6402" width="16.85546875" style="22" bestFit="1" customWidth="1"/>
    <col min="6403" max="6403" width="9.7109375" style="22" customWidth="1"/>
    <col min="6404" max="6404" width="10.42578125" style="22" customWidth="1"/>
    <col min="6405" max="6405" width="13.42578125" style="22" customWidth="1"/>
    <col min="6406" max="6406" width="12.85546875" style="22" customWidth="1"/>
    <col min="6407" max="6407" width="10.42578125" style="22" customWidth="1"/>
    <col min="6408" max="6408" width="9.140625" style="22"/>
    <col min="6409" max="6409" width="8.7109375" style="22" customWidth="1"/>
    <col min="6410" max="6410" width="6.28515625" style="22" customWidth="1"/>
    <col min="6411" max="6411" width="6.140625" style="22" customWidth="1"/>
    <col min="6412" max="6412" width="7.42578125" style="22" customWidth="1"/>
    <col min="6413" max="6413" width="11.28515625" style="22" customWidth="1"/>
    <col min="6414" max="6414" width="8.140625" style="22" customWidth="1"/>
    <col min="6415" max="6415" width="6.28515625" style="22" customWidth="1"/>
    <col min="6416" max="6416" width="5.140625" style="22" customWidth="1"/>
    <col min="6417" max="6417" width="5.85546875" style="22" customWidth="1"/>
    <col min="6418" max="6418" width="5.42578125" style="22" customWidth="1"/>
    <col min="6419" max="6421" width="8.140625" style="22" customWidth="1"/>
    <col min="6422" max="6422" width="7.140625" style="22" customWidth="1"/>
    <col min="6423" max="6656" width="9.140625" style="22"/>
    <col min="6657" max="6657" width="4.85546875" style="22" customWidth="1"/>
    <col min="6658" max="6658" width="16.85546875" style="22" bestFit="1" customWidth="1"/>
    <col min="6659" max="6659" width="9.7109375" style="22" customWidth="1"/>
    <col min="6660" max="6660" width="10.42578125" style="22" customWidth="1"/>
    <col min="6661" max="6661" width="13.42578125" style="22" customWidth="1"/>
    <col min="6662" max="6662" width="12.85546875" style="22" customWidth="1"/>
    <col min="6663" max="6663" width="10.42578125" style="22" customWidth="1"/>
    <col min="6664" max="6664" width="9.140625" style="22"/>
    <col min="6665" max="6665" width="8.7109375" style="22" customWidth="1"/>
    <col min="6666" max="6666" width="6.28515625" style="22" customWidth="1"/>
    <col min="6667" max="6667" width="6.140625" style="22" customWidth="1"/>
    <col min="6668" max="6668" width="7.42578125" style="22" customWidth="1"/>
    <col min="6669" max="6669" width="11.28515625" style="22" customWidth="1"/>
    <col min="6670" max="6670" width="8.140625" style="22" customWidth="1"/>
    <col min="6671" max="6671" width="6.28515625" style="22" customWidth="1"/>
    <col min="6672" max="6672" width="5.140625" style="22" customWidth="1"/>
    <col min="6673" max="6673" width="5.85546875" style="22" customWidth="1"/>
    <col min="6674" max="6674" width="5.42578125" style="22" customWidth="1"/>
    <col min="6675" max="6677" width="8.140625" style="22" customWidth="1"/>
    <col min="6678" max="6678" width="7.140625" style="22" customWidth="1"/>
    <col min="6679" max="6912" width="9.140625" style="22"/>
    <col min="6913" max="6913" width="4.85546875" style="22" customWidth="1"/>
    <col min="6914" max="6914" width="16.85546875" style="22" bestFit="1" customWidth="1"/>
    <col min="6915" max="6915" width="9.7109375" style="22" customWidth="1"/>
    <col min="6916" max="6916" width="10.42578125" style="22" customWidth="1"/>
    <col min="6917" max="6917" width="13.42578125" style="22" customWidth="1"/>
    <col min="6918" max="6918" width="12.85546875" style="22" customWidth="1"/>
    <col min="6919" max="6919" width="10.42578125" style="22" customWidth="1"/>
    <col min="6920" max="6920" width="9.140625" style="22"/>
    <col min="6921" max="6921" width="8.7109375" style="22" customWidth="1"/>
    <col min="6922" max="6922" width="6.28515625" style="22" customWidth="1"/>
    <col min="6923" max="6923" width="6.140625" style="22" customWidth="1"/>
    <col min="6924" max="6924" width="7.42578125" style="22" customWidth="1"/>
    <col min="6925" max="6925" width="11.28515625" style="22" customWidth="1"/>
    <col min="6926" max="6926" width="8.140625" style="22" customWidth="1"/>
    <col min="6927" max="6927" width="6.28515625" style="22" customWidth="1"/>
    <col min="6928" max="6928" width="5.140625" style="22" customWidth="1"/>
    <col min="6929" max="6929" width="5.85546875" style="22" customWidth="1"/>
    <col min="6930" max="6930" width="5.42578125" style="22" customWidth="1"/>
    <col min="6931" max="6933" width="8.140625" style="22" customWidth="1"/>
    <col min="6934" max="6934" width="7.140625" style="22" customWidth="1"/>
    <col min="6935" max="7168" width="9.140625" style="22"/>
    <col min="7169" max="7169" width="4.85546875" style="22" customWidth="1"/>
    <col min="7170" max="7170" width="16.85546875" style="22" bestFit="1" customWidth="1"/>
    <col min="7171" max="7171" width="9.7109375" style="22" customWidth="1"/>
    <col min="7172" max="7172" width="10.42578125" style="22" customWidth="1"/>
    <col min="7173" max="7173" width="13.42578125" style="22" customWidth="1"/>
    <col min="7174" max="7174" width="12.85546875" style="22" customWidth="1"/>
    <col min="7175" max="7175" width="10.42578125" style="22" customWidth="1"/>
    <col min="7176" max="7176" width="9.140625" style="22"/>
    <col min="7177" max="7177" width="8.7109375" style="22" customWidth="1"/>
    <col min="7178" max="7178" width="6.28515625" style="22" customWidth="1"/>
    <col min="7179" max="7179" width="6.140625" style="22" customWidth="1"/>
    <col min="7180" max="7180" width="7.42578125" style="22" customWidth="1"/>
    <col min="7181" max="7181" width="11.28515625" style="22" customWidth="1"/>
    <col min="7182" max="7182" width="8.140625" style="22" customWidth="1"/>
    <col min="7183" max="7183" width="6.28515625" style="22" customWidth="1"/>
    <col min="7184" max="7184" width="5.140625" style="22" customWidth="1"/>
    <col min="7185" max="7185" width="5.85546875" style="22" customWidth="1"/>
    <col min="7186" max="7186" width="5.42578125" style="22" customWidth="1"/>
    <col min="7187" max="7189" width="8.140625" style="22" customWidth="1"/>
    <col min="7190" max="7190" width="7.140625" style="22" customWidth="1"/>
    <col min="7191" max="7424" width="9.140625" style="22"/>
    <col min="7425" max="7425" width="4.85546875" style="22" customWidth="1"/>
    <col min="7426" max="7426" width="16.85546875" style="22" bestFit="1" customWidth="1"/>
    <col min="7427" max="7427" width="9.7109375" style="22" customWidth="1"/>
    <col min="7428" max="7428" width="10.42578125" style="22" customWidth="1"/>
    <col min="7429" max="7429" width="13.42578125" style="22" customWidth="1"/>
    <col min="7430" max="7430" width="12.85546875" style="22" customWidth="1"/>
    <col min="7431" max="7431" width="10.42578125" style="22" customWidth="1"/>
    <col min="7432" max="7432" width="9.140625" style="22"/>
    <col min="7433" max="7433" width="8.7109375" style="22" customWidth="1"/>
    <col min="7434" max="7434" width="6.28515625" style="22" customWidth="1"/>
    <col min="7435" max="7435" width="6.140625" style="22" customWidth="1"/>
    <col min="7436" max="7436" width="7.42578125" style="22" customWidth="1"/>
    <col min="7437" max="7437" width="11.28515625" style="22" customWidth="1"/>
    <col min="7438" max="7438" width="8.140625" style="22" customWidth="1"/>
    <col min="7439" max="7439" width="6.28515625" style="22" customWidth="1"/>
    <col min="7440" max="7440" width="5.140625" style="22" customWidth="1"/>
    <col min="7441" max="7441" width="5.85546875" style="22" customWidth="1"/>
    <col min="7442" max="7442" width="5.42578125" style="22" customWidth="1"/>
    <col min="7443" max="7445" width="8.140625" style="22" customWidth="1"/>
    <col min="7446" max="7446" width="7.140625" style="22" customWidth="1"/>
    <col min="7447" max="7680" width="9.140625" style="22"/>
    <col min="7681" max="7681" width="4.85546875" style="22" customWidth="1"/>
    <col min="7682" max="7682" width="16.85546875" style="22" bestFit="1" customWidth="1"/>
    <col min="7683" max="7683" width="9.7109375" style="22" customWidth="1"/>
    <col min="7684" max="7684" width="10.42578125" style="22" customWidth="1"/>
    <col min="7685" max="7685" width="13.42578125" style="22" customWidth="1"/>
    <col min="7686" max="7686" width="12.85546875" style="22" customWidth="1"/>
    <col min="7687" max="7687" width="10.42578125" style="22" customWidth="1"/>
    <col min="7688" max="7688" width="9.140625" style="22"/>
    <col min="7689" max="7689" width="8.7109375" style="22" customWidth="1"/>
    <col min="7690" max="7690" width="6.28515625" style="22" customWidth="1"/>
    <col min="7691" max="7691" width="6.140625" style="22" customWidth="1"/>
    <col min="7692" max="7692" width="7.42578125" style="22" customWidth="1"/>
    <col min="7693" max="7693" width="11.28515625" style="22" customWidth="1"/>
    <col min="7694" max="7694" width="8.140625" style="22" customWidth="1"/>
    <col min="7695" max="7695" width="6.28515625" style="22" customWidth="1"/>
    <col min="7696" max="7696" width="5.140625" style="22" customWidth="1"/>
    <col min="7697" max="7697" width="5.85546875" style="22" customWidth="1"/>
    <col min="7698" max="7698" width="5.42578125" style="22" customWidth="1"/>
    <col min="7699" max="7701" width="8.140625" style="22" customWidth="1"/>
    <col min="7702" max="7702" width="7.140625" style="22" customWidth="1"/>
    <col min="7703" max="7936" width="9.140625" style="22"/>
    <col min="7937" max="7937" width="4.85546875" style="22" customWidth="1"/>
    <col min="7938" max="7938" width="16.85546875" style="22" bestFit="1" customWidth="1"/>
    <col min="7939" max="7939" width="9.7109375" style="22" customWidth="1"/>
    <col min="7940" max="7940" width="10.42578125" style="22" customWidth="1"/>
    <col min="7941" max="7941" width="13.42578125" style="22" customWidth="1"/>
    <col min="7942" max="7942" width="12.85546875" style="22" customWidth="1"/>
    <col min="7943" max="7943" width="10.42578125" style="22" customWidth="1"/>
    <col min="7944" max="7944" width="9.140625" style="22"/>
    <col min="7945" max="7945" width="8.7109375" style="22" customWidth="1"/>
    <col min="7946" max="7946" width="6.28515625" style="22" customWidth="1"/>
    <col min="7947" max="7947" width="6.140625" style="22" customWidth="1"/>
    <col min="7948" max="7948" width="7.42578125" style="22" customWidth="1"/>
    <col min="7949" max="7949" width="11.28515625" style="22" customWidth="1"/>
    <col min="7950" max="7950" width="8.140625" style="22" customWidth="1"/>
    <col min="7951" max="7951" width="6.28515625" style="22" customWidth="1"/>
    <col min="7952" max="7952" width="5.140625" style="22" customWidth="1"/>
    <col min="7953" max="7953" width="5.85546875" style="22" customWidth="1"/>
    <col min="7954" max="7954" width="5.42578125" style="22" customWidth="1"/>
    <col min="7955" max="7957" width="8.140625" style="22" customWidth="1"/>
    <col min="7958" max="7958" width="7.140625" style="22" customWidth="1"/>
    <col min="7959" max="8192" width="9.140625" style="22"/>
    <col min="8193" max="8193" width="4.85546875" style="22" customWidth="1"/>
    <col min="8194" max="8194" width="16.85546875" style="22" bestFit="1" customWidth="1"/>
    <col min="8195" max="8195" width="9.7109375" style="22" customWidth="1"/>
    <col min="8196" max="8196" width="10.42578125" style="22" customWidth="1"/>
    <col min="8197" max="8197" width="13.42578125" style="22" customWidth="1"/>
    <col min="8198" max="8198" width="12.85546875" style="22" customWidth="1"/>
    <col min="8199" max="8199" width="10.42578125" style="22" customWidth="1"/>
    <col min="8200" max="8200" width="9.140625" style="22"/>
    <col min="8201" max="8201" width="8.7109375" style="22" customWidth="1"/>
    <col min="8202" max="8202" width="6.28515625" style="22" customWidth="1"/>
    <col min="8203" max="8203" width="6.140625" style="22" customWidth="1"/>
    <col min="8204" max="8204" width="7.42578125" style="22" customWidth="1"/>
    <col min="8205" max="8205" width="11.28515625" style="22" customWidth="1"/>
    <col min="8206" max="8206" width="8.140625" style="22" customWidth="1"/>
    <col min="8207" max="8207" width="6.28515625" style="22" customWidth="1"/>
    <col min="8208" max="8208" width="5.140625" style="22" customWidth="1"/>
    <col min="8209" max="8209" width="5.85546875" style="22" customWidth="1"/>
    <col min="8210" max="8210" width="5.42578125" style="22" customWidth="1"/>
    <col min="8211" max="8213" width="8.140625" style="22" customWidth="1"/>
    <col min="8214" max="8214" width="7.140625" style="22" customWidth="1"/>
    <col min="8215" max="8448" width="9.140625" style="22"/>
    <col min="8449" max="8449" width="4.85546875" style="22" customWidth="1"/>
    <col min="8450" max="8450" width="16.85546875" style="22" bestFit="1" customWidth="1"/>
    <col min="8451" max="8451" width="9.7109375" style="22" customWidth="1"/>
    <col min="8452" max="8452" width="10.42578125" style="22" customWidth="1"/>
    <col min="8453" max="8453" width="13.42578125" style="22" customWidth="1"/>
    <col min="8454" max="8454" width="12.85546875" style="22" customWidth="1"/>
    <col min="8455" max="8455" width="10.42578125" style="22" customWidth="1"/>
    <col min="8456" max="8456" width="9.140625" style="22"/>
    <col min="8457" max="8457" width="8.7109375" style="22" customWidth="1"/>
    <col min="8458" max="8458" width="6.28515625" style="22" customWidth="1"/>
    <col min="8459" max="8459" width="6.140625" style="22" customWidth="1"/>
    <col min="8460" max="8460" width="7.42578125" style="22" customWidth="1"/>
    <col min="8461" max="8461" width="11.28515625" style="22" customWidth="1"/>
    <col min="8462" max="8462" width="8.140625" style="22" customWidth="1"/>
    <col min="8463" max="8463" width="6.28515625" style="22" customWidth="1"/>
    <col min="8464" max="8464" width="5.140625" style="22" customWidth="1"/>
    <col min="8465" max="8465" width="5.85546875" style="22" customWidth="1"/>
    <col min="8466" max="8466" width="5.42578125" style="22" customWidth="1"/>
    <col min="8467" max="8469" width="8.140625" style="22" customWidth="1"/>
    <col min="8470" max="8470" width="7.140625" style="22" customWidth="1"/>
    <col min="8471" max="8704" width="9.140625" style="22"/>
    <col min="8705" max="8705" width="4.85546875" style="22" customWidth="1"/>
    <col min="8706" max="8706" width="16.85546875" style="22" bestFit="1" customWidth="1"/>
    <col min="8707" max="8707" width="9.7109375" style="22" customWidth="1"/>
    <col min="8708" max="8708" width="10.42578125" style="22" customWidth="1"/>
    <col min="8709" max="8709" width="13.42578125" style="22" customWidth="1"/>
    <col min="8710" max="8710" width="12.85546875" style="22" customWidth="1"/>
    <col min="8711" max="8711" width="10.42578125" style="22" customWidth="1"/>
    <col min="8712" max="8712" width="9.140625" style="22"/>
    <col min="8713" max="8713" width="8.7109375" style="22" customWidth="1"/>
    <col min="8714" max="8714" width="6.28515625" style="22" customWidth="1"/>
    <col min="8715" max="8715" width="6.140625" style="22" customWidth="1"/>
    <col min="8716" max="8716" width="7.42578125" style="22" customWidth="1"/>
    <col min="8717" max="8717" width="11.28515625" style="22" customWidth="1"/>
    <col min="8718" max="8718" width="8.140625" style="22" customWidth="1"/>
    <col min="8719" max="8719" width="6.28515625" style="22" customWidth="1"/>
    <col min="8720" max="8720" width="5.140625" style="22" customWidth="1"/>
    <col min="8721" max="8721" width="5.85546875" style="22" customWidth="1"/>
    <col min="8722" max="8722" width="5.42578125" style="22" customWidth="1"/>
    <col min="8723" max="8725" width="8.140625" style="22" customWidth="1"/>
    <col min="8726" max="8726" width="7.140625" style="22" customWidth="1"/>
    <col min="8727" max="8960" width="9.140625" style="22"/>
    <col min="8961" max="8961" width="4.85546875" style="22" customWidth="1"/>
    <col min="8962" max="8962" width="16.85546875" style="22" bestFit="1" customWidth="1"/>
    <col min="8963" max="8963" width="9.7109375" style="22" customWidth="1"/>
    <col min="8964" max="8964" width="10.42578125" style="22" customWidth="1"/>
    <col min="8965" max="8965" width="13.42578125" style="22" customWidth="1"/>
    <col min="8966" max="8966" width="12.85546875" style="22" customWidth="1"/>
    <col min="8967" max="8967" width="10.42578125" style="22" customWidth="1"/>
    <col min="8968" max="8968" width="9.140625" style="22"/>
    <col min="8969" max="8969" width="8.7109375" style="22" customWidth="1"/>
    <col min="8970" max="8970" width="6.28515625" style="22" customWidth="1"/>
    <col min="8971" max="8971" width="6.140625" style="22" customWidth="1"/>
    <col min="8972" max="8972" width="7.42578125" style="22" customWidth="1"/>
    <col min="8973" max="8973" width="11.28515625" style="22" customWidth="1"/>
    <col min="8974" max="8974" width="8.140625" style="22" customWidth="1"/>
    <col min="8975" max="8975" width="6.28515625" style="22" customWidth="1"/>
    <col min="8976" max="8976" width="5.140625" style="22" customWidth="1"/>
    <col min="8977" max="8977" width="5.85546875" style="22" customWidth="1"/>
    <col min="8978" max="8978" width="5.42578125" style="22" customWidth="1"/>
    <col min="8979" max="8981" width="8.140625" style="22" customWidth="1"/>
    <col min="8982" max="8982" width="7.140625" style="22" customWidth="1"/>
    <col min="8983" max="9216" width="9.140625" style="22"/>
    <col min="9217" max="9217" width="4.85546875" style="22" customWidth="1"/>
    <col min="9218" max="9218" width="16.85546875" style="22" bestFit="1" customWidth="1"/>
    <col min="9219" max="9219" width="9.7109375" style="22" customWidth="1"/>
    <col min="9220" max="9220" width="10.42578125" style="22" customWidth="1"/>
    <col min="9221" max="9221" width="13.42578125" style="22" customWidth="1"/>
    <col min="9222" max="9222" width="12.85546875" style="22" customWidth="1"/>
    <col min="9223" max="9223" width="10.42578125" style="22" customWidth="1"/>
    <col min="9224" max="9224" width="9.140625" style="22"/>
    <col min="9225" max="9225" width="8.7109375" style="22" customWidth="1"/>
    <col min="9226" max="9226" width="6.28515625" style="22" customWidth="1"/>
    <col min="9227" max="9227" width="6.140625" style="22" customWidth="1"/>
    <col min="9228" max="9228" width="7.42578125" style="22" customWidth="1"/>
    <col min="9229" max="9229" width="11.28515625" style="22" customWidth="1"/>
    <col min="9230" max="9230" width="8.140625" style="22" customWidth="1"/>
    <col min="9231" max="9231" width="6.28515625" style="22" customWidth="1"/>
    <col min="9232" max="9232" width="5.140625" style="22" customWidth="1"/>
    <col min="9233" max="9233" width="5.85546875" style="22" customWidth="1"/>
    <col min="9234" max="9234" width="5.42578125" style="22" customWidth="1"/>
    <col min="9235" max="9237" width="8.140625" style="22" customWidth="1"/>
    <col min="9238" max="9238" width="7.140625" style="22" customWidth="1"/>
    <col min="9239" max="9472" width="9.140625" style="22"/>
    <col min="9473" max="9473" width="4.85546875" style="22" customWidth="1"/>
    <col min="9474" max="9474" width="16.85546875" style="22" bestFit="1" customWidth="1"/>
    <col min="9475" max="9475" width="9.7109375" style="22" customWidth="1"/>
    <col min="9476" max="9476" width="10.42578125" style="22" customWidth="1"/>
    <col min="9477" max="9477" width="13.42578125" style="22" customWidth="1"/>
    <col min="9478" max="9478" width="12.85546875" style="22" customWidth="1"/>
    <col min="9479" max="9479" width="10.42578125" style="22" customWidth="1"/>
    <col min="9480" max="9480" width="9.140625" style="22"/>
    <col min="9481" max="9481" width="8.7109375" style="22" customWidth="1"/>
    <col min="9482" max="9482" width="6.28515625" style="22" customWidth="1"/>
    <col min="9483" max="9483" width="6.140625" style="22" customWidth="1"/>
    <col min="9484" max="9484" width="7.42578125" style="22" customWidth="1"/>
    <col min="9485" max="9485" width="11.28515625" style="22" customWidth="1"/>
    <col min="9486" max="9486" width="8.140625" style="22" customWidth="1"/>
    <col min="9487" max="9487" width="6.28515625" style="22" customWidth="1"/>
    <col min="9488" max="9488" width="5.140625" style="22" customWidth="1"/>
    <col min="9489" max="9489" width="5.85546875" style="22" customWidth="1"/>
    <col min="9490" max="9490" width="5.42578125" style="22" customWidth="1"/>
    <col min="9491" max="9493" width="8.140625" style="22" customWidth="1"/>
    <col min="9494" max="9494" width="7.140625" style="22" customWidth="1"/>
    <col min="9495" max="9728" width="9.140625" style="22"/>
    <col min="9729" max="9729" width="4.85546875" style="22" customWidth="1"/>
    <col min="9730" max="9730" width="16.85546875" style="22" bestFit="1" customWidth="1"/>
    <col min="9731" max="9731" width="9.7109375" style="22" customWidth="1"/>
    <col min="9732" max="9732" width="10.42578125" style="22" customWidth="1"/>
    <col min="9733" max="9733" width="13.42578125" style="22" customWidth="1"/>
    <col min="9734" max="9734" width="12.85546875" style="22" customWidth="1"/>
    <col min="9735" max="9735" width="10.42578125" style="22" customWidth="1"/>
    <col min="9736" max="9736" width="9.140625" style="22"/>
    <col min="9737" max="9737" width="8.7109375" style="22" customWidth="1"/>
    <col min="9738" max="9738" width="6.28515625" style="22" customWidth="1"/>
    <col min="9739" max="9739" width="6.140625" style="22" customWidth="1"/>
    <col min="9740" max="9740" width="7.42578125" style="22" customWidth="1"/>
    <col min="9741" max="9741" width="11.28515625" style="22" customWidth="1"/>
    <col min="9742" max="9742" width="8.140625" style="22" customWidth="1"/>
    <col min="9743" max="9743" width="6.28515625" style="22" customWidth="1"/>
    <col min="9744" max="9744" width="5.140625" style="22" customWidth="1"/>
    <col min="9745" max="9745" width="5.85546875" style="22" customWidth="1"/>
    <col min="9746" max="9746" width="5.42578125" style="22" customWidth="1"/>
    <col min="9747" max="9749" width="8.140625" style="22" customWidth="1"/>
    <col min="9750" max="9750" width="7.140625" style="22" customWidth="1"/>
    <col min="9751" max="9984" width="9.140625" style="22"/>
    <col min="9985" max="9985" width="4.85546875" style="22" customWidth="1"/>
    <col min="9986" max="9986" width="16.85546875" style="22" bestFit="1" customWidth="1"/>
    <col min="9987" max="9987" width="9.7109375" style="22" customWidth="1"/>
    <col min="9988" max="9988" width="10.42578125" style="22" customWidth="1"/>
    <col min="9989" max="9989" width="13.42578125" style="22" customWidth="1"/>
    <col min="9990" max="9990" width="12.85546875" style="22" customWidth="1"/>
    <col min="9991" max="9991" width="10.42578125" style="22" customWidth="1"/>
    <col min="9992" max="9992" width="9.140625" style="22"/>
    <col min="9993" max="9993" width="8.7109375" style="22" customWidth="1"/>
    <col min="9994" max="9994" width="6.28515625" style="22" customWidth="1"/>
    <col min="9995" max="9995" width="6.140625" style="22" customWidth="1"/>
    <col min="9996" max="9996" width="7.42578125" style="22" customWidth="1"/>
    <col min="9997" max="9997" width="11.28515625" style="22" customWidth="1"/>
    <col min="9998" max="9998" width="8.140625" style="22" customWidth="1"/>
    <col min="9999" max="9999" width="6.28515625" style="22" customWidth="1"/>
    <col min="10000" max="10000" width="5.140625" style="22" customWidth="1"/>
    <col min="10001" max="10001" width="5.85546875" style="22" customWidth="1"/>
    <col min="10002" max="10002" width="5.42578125" style="22" customWidth="1"/>
    <col min="10003" max="10005" width="8.140625" style="22" customWidth="1"/>
    <col min="10006" max="10006" width="7.140625" style="22" customWidth="1"/>
    <col min="10007" max="10240" width="9.140625" style="22"/>
    <col min="10241" max="10241" width="4.85546875" style="22" customWidth="1"/>
    <col min="10242" max="10242" width="16.85546875" style="22" bestFit="1" customWidth="1"/>
    <col min="10243" max="10243" width="9.7109375" style="22" customWidth="1"/>
    <col min="10244" max="10244" width="10.42578125" style="22" customWidth="1"/>
    <col min="10245" max="10245" width="13.42578125" style="22" customWidth="1"/>
    <col min="10246" max="10246" width="12.85546875" style="22" customWidth="1"/>
    <col min="10247" max="10247" width="10.42578125" style="22" customWidth="1"/>
    <col min="10248" max="10248" width="9.140625" style="22"/>
    <col min="10249" max="10249" width="8.7109375" style="22" customWidth="1"/>
    <col min="10250" max="10250" width="6.28515625" style="22" customWidth="1"/>
    <col min="10251" max="10251" width="6.140625" style="22" customWidth="1"/>
    <col min="10252" max="10252" width="7.42578125" style="22" customWidth="1"/>
    <col min="10253" max="10253" width="11.28515625" style="22" customWidth="1"/>
    <col min="10254" max="10254" width="8.140625" style="22" customWidth="1"/>
    <col min="10255" max="10255" width="6.28515625" style="22" customWidth="1"/>
    <col min="10256" max="10256" width="5.140625" style="22" customWidth="1"/>
    <col min="10257" max="10257" width="5.85546875" style="22" customWidth="1"/>
    <col min="10258" max="10258" width="5.42578125" style="22" customWidth="1"/>
    <col min="10259" max="10261" width="8.140625" style="22" customWidth="1"/>
    <col min="10262" max="10262" width="7.140625" style="22" customWidth="1"/>
    <col min="10263" max="10496" width="9.140625" style="22"/>
    <col min="10497" max="10497" width="4.85546875" style="22" customWidth="1"/>
    <col min="10498" max="10498" width="16.85546875" style="22" bestFit="1" customWidth="1"/>
    <col min="10499" max="10499" width="9.7109375" style="22" customWidth="1"/>
    <col min="10500" max="10500" width="10.42578125" style="22" customWidth="1"/>
    <col min="10501" max="10501" width="13.42578125" style="22" customWidth="1"/>
    <col min="10502" max="10502" width="12.85546875" style="22" customWidth="1"/>
    <col min="10503" max="10503" width="10.42578125" style="22" customWidth="1"/>
    <col min="10504" max="10504" width="9.140625" style="22"/>
    <col min="10505" max="10505" width="8.7109375" style="22" customWidth="1"/>
    <col min="10506" max="10506" width="6.28515625" style="22" customWidth="1"/>
    <col min="10507" max="10507" width="6.140625" style="22" customWidth="1"/>
    <col min="10508" max="10508" width="7.42578125" style="22" customWidth="1"/>
    <col min="10509" max="10509" width="11.28515625" style="22" customWidth="1"/>
    <col min="10510" max="10510" width="8.140625" style="22" customWidth="1"/>
    <col min="10511" max="10511" width="6.28515625" style="22" customWidth="1"/>
    <col min="10512" max="10512" width="5.140625" style="22" customWidth="1"/>
    <col min="10513" max="10513" width="5.85546875" style="22" customWidth="1"/>
    <col min="10514" max="10514" width="5.42578125" style="22" customWidth="1"/>
    <col min="10515" max="10517" width="8.140625" style="22" customWidth="1"/>
    <col min="10518" max="10518" width="7.140625" style="22" customWidth="1"/>
    <col min="10519" max="10752" width="9.140625" style="22"/>
    <col min="10753" max="10753" width="4.85546875" style="22" customWidth="1"/>
    <col min="10754" max="10754" width="16.85546875" style="22" bestFit="1" customWidth="1"/>
    <col min="10755" max="10755" width="9.7109375" style="22" customWidth="1"/>
    <col min="10756" max="10756" width="10.42578125" style="22" customWidth="1"/>
    <col min="10757" max="10757" width="13.42578125" style="22" customWidth="1"/>
    <col min="10758" max="10758" width="12.85546875" style="22" customWidth="1"/>
    <col min="10759" max="10759" width="10.42578125" style="22" customWidth="1"/>
    <col min="10760" max="10760" width="9.140625" style="22"/>
    <col min="10761" max="10761" width="8.7109375" style="22" customWidth="1"/>
    <col min="10762" max="10762" width="6.28515625" style="22" customWidth="1"/>
    <col min="10763" max="10763" width="6.140625" style="22" customWidth="1"/>
    <col min="10764" max="10764" width="7.42578125" style="22" customWidth="1"/>
    <col min="10765" max="10765" width="11.28515625" style="22" customWidth="1"/>
    <col min="10766" max="10766" width="8.140625" style="22" customWidth="1"/>
    <col min="10767" max="10767" width="6.28515625" style="22" customWidth="1"/>
    <col min="10768" max="10768" width="5.140625" style="22" customWidth="1"/>
    <col min="10769" max="10769" width="5.85546875" style="22" customWidth="1"/>
    <col min="10770" max="10770" width="5.42578125" style="22" customWidth="1"/>
    <col min="10771" max="10773" width="8.140625" style="22" customWidth="1"/>
    <col min="10774" max="10774" width="7.140625" style="22" customWidth="1"/>
    <col min="10775" max="11008" width="9.140625" style="22"/>
    <col min="11009" max="11009" width="4.85546875" style="22" customWidth="1"/>
    <col min="11010" max="11010" width="16.85546875" style="22" bestFit="1" customWidth="1"/>
    <col min="11011" max="11011" width="9.7109375" style="22" customWidth="1"/>
    <col min="11012" max="11012" width="10.42578125" style="22" customWidth="1"/>
    <col min="11013" max="11013" width="13.42578125" style="22" customWidth="1"/>
    <col min="11014" max="11014" width="12.85546875" style="22" customWidth="1"/>
    <col min="11015" max="11015" width="10.42578125" style="22" customWidth="1"/>
    <col min="11016" max="11016" width="9.140625" style="22"/>
    <col min="11017" max="11017" width="8.7109375" style="22" customWidth="1"/>
    <col min="11018" max="11018" width="6.28515625" style="22" customWidth="1"/>
    <col min="11019" max="11019" width="6.140625" style="22" customWidth="1"/>
    <col min="11020" max="11020" width="7.42578125" style="22" customWidth="1"/>
    <col min="11021" max="11021" width="11.28515625" style="22" customWidth="1"/>
    <col min="11022" max="11022" width="8.140625" style="22" customWidth="1"/>
    <col min="11023" max="11023" width="6.28515625" style="22" customWidth="1"/>
    <col min="11024" max="11024" width="5.140625" style="22" customWidth="1"/>
    <col min="11025" max="11025" width="5.85546875" style="22" customWidth="1"/>
    <col min="11026" max="11026" width="5.42578125" style="22" customWidth="1"/>
    <col min="11027" max="11029" width="8.140625" style="22" customWidth="1"/>
    <col min="11030" max="11030" width="7.140625" style="22" customWidth="1"/>
    <col min="11031" max="11264" width="9.140625" style="22"/>
    <col min="11265" max="11265" width="4.85546875" style="22" customWidth="1"/>
    <col min="11266" max="11266" width="16.85546875" style="22" bestFit="1" customWidth="1"/>
    <col min="11267" max="11267" width="9.7109375" style="22" customWidth="1"/>
    <col min="11268" max="11268" width="10.42578125" style="22" customWidth="1"/>
    <col min="11269" max="11269" width="13.42578125" style="22" customWidth="1"/>
    <col min="11270" max="11270" width="12.85546875" style="22" customWidth="1"/>
    <col min="11271" max="11271" width="10.42578125" style="22" customWidth="1"/>
    <col min="11272" max="11272" width="9.140625" style="22"/>
    <col min="11273" max="11273" width="8.7109375" style="22" customWidth="1"/>
    <col min="11274" max="11274" width="6.28515625" style="22" customWidth="1"/>
    <col min="11275" max="11275" width="6.140625" style="22" customWidth="1"/>
    <col min="11276" max="11276" width="7.42578125" style="22" customWidth="1"/>
    <col min="11277" max="11277" width="11.28515625" style="22" customWidth="1"/>
    <col min="11278" max="11278" width="8.140625" style="22" customWidth="1"/>
    <col min="11279" max="11279" width="6.28515625" style="22" customWidth="1"/>
    <col min="11280" max="11280" width="5.140625" style="22" customWidth="1"/>
    <col min="11281" max="11281" width="5.85546875" style="22" customWidth="1"/>
    <col min="11282" max="11282" width="5.42578125" style="22" customWidth="1"/>
    <col min="11283" max="11285" width="8.140625" style="22" customWidth="1"/>
    <col min="11286" max="11286" width="7.140625" style="22" customWidth="1"/>
    <col min="11287" max="11520" width="9.140625" style="22"/>
    <col min="11521" max="11521" width="4.85546875" style="22" customWidth="1"/>
    <col min="11522" max="11522" width="16.85546875" style="22" bestFit="1" customWidth="1"/>
    <col min="11523" max="11523" width="9.7109375" style="22" customWidth="1"/>
    <col min="11524" max="11524" width="10.42578125" style="22" customWidth="1"/>
    <col min="11525" max="11525" width="13.42578125" style="22" customWidth="1"/>
    <col min="11526" max="11526" width="12.85546875" style="22" customWidth="1"/>
    <col min="11527" max="11527" width="10.42578125" style="22" customWidth="1"/>
    <col min="11528" max="11528" width="9.140625" style="22"/>
    <col min="11529" max="11529" width="8.7109375" style="22" customWidth="1"/>
    <col min="11530" max="11530" width="6.28515625" style="22" customWidth="1"/>
    <col min="11531" max="11531" width="6.140625" style="22" customWidth="1"/>
    <col min="11532" max="11532" width="7.42578125" style="22" customWidth="1"/>
    <col min="11533" max="11533" width="11.28515625" style="22" customWidth="1"/>
    <col min="11534" max="11534" width="8.140625" style="22" customWidth="1"/>
    <col min="11535" max="11535" width="6.28515625" style="22" customWidth="1"/>
    <col min="11536" max="11536" width="5.140625" style="22" customWidth="1"/>
    <col min="11537" max="11537" width="5.85546875" style="22" customWidth="1"/>
    <col min="11538" max="11538" width="5.42578125" style="22" customWidth="1"/>
    <col min="11539" max="11541" width="8.140625" style="22" customWidth="1"/>
    <col min="11542" max="11542" width="7.140625" style="22" customWidth="1"/>
    <col min="11543" max="11776" width="9.140625" style="22"/>
    <col min="11777" max="11777" width="4.85546875" style="22" customWidth="1"/>
    <col min="11778" max="11778" width="16.85546875" style="22" bestFit="1" customWidth="1"/>
    <col min="11779" max="11779" width="9.7109375" style="22" customWidth="1"/>
    <col min="11780" max="11780" width="10.42578125" style="22" customWidth="1"/>
    <col min="11781" max="11781" width="13.42578125" style="22" customWidth="1"/>
    <col min="11782" max="11782" width="12.85546875" style="22" customWidth="1"/>
    <col min="11783" max="11783" width="10.42578125" style="22" customWidth="1"/>
    <col min="11784" max="11784" width="9.140625" style="22"/>
    <col min="11785" max="11785" width="8.7109375" style="22" customWidth="1"/>
    <col min="11786" max="11786" width="6.28515625" style="22" customWidth="1"/>
    <col min="11787" max="11787" width="6.140625" style="22" customWidth="1"/>
    <col min="11788" max="11788" width="7.42578125" style="22" customWidth="1"/>
    <col min="11789" max="11789" width="11.28515625" style="22" customWidth="1"/>
    <col min="11790" max="11790" width="8.140625" style="22" customWidth="1"/>
    <col min="11791" max="11791" width="6.28515625" style="22" customWidth="1"/>
    <col min="11792" max="11792" width="5.140625" style="22" customWidth="1"/>
    <col min="11793" max="11793" width="5.85546875" style="22" customWidth="1"/>
    <col min="11794" max="11794" width="5.42578125" style="22" customWidth="1"/>
    <col min="11795" max="11797" width="8.140625" style="22" customWidth="1"/>
    <col min="11798" max="11798" width="7.140625" style="22" customWidth="1"/>
    <col min="11799" max="12032" width="9.140625" style="22"/>
    <col min="12033" max="12033" width="4.85546875" style="22" customWidth="1"/>
    <col min="12034" max="12034" width="16.85546875" style="22" bestFit="1" customWidth="1"/>
    <col min="12035" max="12035" width="9.7109375" style="22" customWidth="1"/>
    <col min="12036" max="12036" width="10.42578125" style="22" customWidth="1"/>
    <col min="12037" max="12037" width="13.42578125" style="22" customWidth="1"/>
    <col min="12038" max="12038" width="12.85546875" style="22" customWidth="1"/>
    <col min="12039" max="12039" width="10.42578125" style="22" customWidth="1"/>
    <col min="12040" max="12040" width="9.140625" style="22"/>
    <col min="12041" max="12041" width="8.7109375" style="22" customWidth="1"/>
    <col min="12042" max="12042" width="6.28515625" style="22" customWidth="1"/>
    <col min="12043" max="12043" width="6.140625" style="22" customWidth="1"/>
    <col min="12044" max="12044" width="7.42578125" style="22" customWidth="1"/>
    <col min="12045" max="12045" width="11.28515625" style="22" customWidth="1"/>
    <col min="12046" max="12046" width="8.140625" style="22" customWidth="1"/>
    <col min="12047" max="12047" width="6.28515625" style="22" customWidth="1"/>
    <col min="12048" max="12048" width="5.140625" style="22" customWidth="1"/>
    <col min="12049" max="12049" width="5.85546875" style="22" customWidth="1"/>
    <col min="12050" max="12050" width="5.42578125" style="22" customWidth="1"/>
    <col min="12051" max="12053" width="8.140625" style="22" customWidth="1"/>
    <col min="12054" max="12054" width="7.140625" style="22" customWidth="1"/>
    <col min="12055" max="12288" width="9.140625" style="22"/>
    <col min="12289" max="12289" width="4.85546875" style="22" customWidth="1"/>
    <col min="12290" max="12290" width="16.85546875" style="22" bestFit="1" customWidth="1"/>
    <col min="12291" max="12291" width="9.7109375" style="22" customWidth="1"/>
    <col min="12292" max="12292" width="10.42578125" style="22" customWidth="1"/>
    <col min="12293" max="12293" width="13.42578125" style="22" customWidth="1"/>
    <col min="12294" max="12294" width="12.85546875" style="22" customWidth="1"/>
    <col min="12295" max="12295" width="10.42578125" style="22" customWidth="1"/>
    <col min="12296" max="12296" width="9.140625" style="22"/>
    <col min="12297" max="12297" width="8.7109375" style="22" customWidth="1"/>
    <col min="12298" max="12298" width="6.28515625" style="22" customWidth="1"/>
    <col min="12299" max="12299" width="6.140625" style="22" customWidth="1"/>
    <col min="12300" max="12300" width="7.42578125" style="22" customWidth="1"/>
    <col min="12301" max="12301" width="11.28515625" style="22" customWidth="1"/>
    <col min="12302" max="12302" width="8.140625" style="22" customWidth="1"/>
    <col min="12303" max="12303" width="6.28515625" style="22" customWidth="1"/>
    <col min="12304" max="12304" width="5.140625" style="22" customWidth="1"/>
    <col min="12305" max="12305" width="5.85546875" style="22" customWidth="1"/>
    <col min="12306" max="12306" width="5.42578125" style="22" customWidth="1"/>
    <col min="12307" max="12309" width="8.140625" style="22" customWidth="1"/>
    <col min="12310" max="12310" width="7.140625" style="22" customWidth="1"/>
    <col min="12311" max="12544" width="9.140625" style="22"/>
    <col min="12545" max="12545" width="4.85546875" style="22" customWidth="1"/>
    <col min="12546" max="12546" width="16.85546875" style="22" bestFit="1" customWidth="1"/>
    <col min="12547" max="12547" width="9.7109375" style="22" customWidth="1"/>
    <col min="12548" max="12548" width="10.42578125" style="22" customWidth="1"/>
    <col min="12549" max="12549" width="13.42578125" style="22" customWidth="1"/>
    <col min="12550" max="12550" width="12.85546875" style="22" customWidth="1"/>
    <col min="12551" max="12551" width="10.42578125" style="22" customWidth="1"/>
    <col min="12552" max="12552" width="9.140625" style="22"/>
    <col min="12553" max="12553" width="8.7109375" style="22" customWidth="1"/>
    <col min="12554" max="12554" width="6.28515625" style="22" customWidth="1"/>
    <col min="12555" max="12555" width="6.140625" style="22" customWidth="1"/>
    <col min="12556" max="12556" width="7.42578125" style="22" customWidth="1"/>
    <col min="12557" max="12557" width="11.28515625" style="22" customWidth="1"/>
    <col min="12558" max="12558" width="8.140625" style="22" customWidth="1"/>
    <col min="12559" max="12559" width="6.28515625" style="22" customWidth="1"/>
    <col min="12560" max="12560" width="5.140625" style="22" customWidth="1"/>
    <col min="12561" max="12561" width="5.85546875" style="22" customWidth="1"/>
    <col min="12562" max="12562" width="5.42578125" style="22" customWidth="1"/>
    <col min="12563" max="12565" width="8.140625" style="22" customWidth="1"/>
    <col min="12566" max="12566" width="7.140625" style="22" customWidth="1"/>
    <col min="12567" max="12800" width="9.140625" style="22"/>
    <col min="12801" max="12801" width="4.85546875" style="22" customWidth="1"/>
    <col min="12802" max="12802" width="16.85546875" style="22" bestFit="1" customWidth="1"/>
    <col min="12803" max="12803" width="9.7109375" style="22" customWidth="1"/>
    <col min="12804" max="12804" width="10.42578125" style="22" customWidth="1"/>
    <col min="12805" max="12805" width="13.42578125" style="22" customWidth="1"/>
    <col min="12806" max="12806" width="12.85546875" style="22" customWidth="1"/>
    <col min="12807" max="12807" width="10.42578125" style="22" customWidth="1"/>
    <col min="12808" max="12808" width="9.140625" style="22"/>
    <col min="12809" max="12809" width="8.7109375" style="22" customWidth="1"/>
    <col min="12810" max="12810" width="6.28515625" style="22" customWidth="1"/>
    <col min="12811" max="12811" width="6.140625" style="22" customWidth="1"/>
    <col min="12812" max="12812" width="7.42578125" style="22" customWidth="1"/>
    <col min="12813" max="12813" width="11.28515625" style="22" customWidth="1"/>
    <col min="12814" max="12814" width="8.140625" style="22" customWidth="1"/>
    <col min="12815" max="12815" width="6.28515625" style="22" customWidth="1"/>
    <col min="12816" max="12816" width="5.140625" style="22" customWidth="1"/>
    <col min="12817" max="12817" width="5.85546875" style="22" customWidth="1"/>
    <col min="12818" max="12818" width="5.42578125" style="22" customWidth="1"/>
    <col min="12819" max="12821" width="8.140625" style="22" customWidth="1"/>
    <col min="12822" max="12822" width="7.140625" style="22" customWidth="1"/>
    <col min="12823" max="13056" width="9.140625" style="22"/>
    <col min="13057" max="13057" width="4.85546875" style="22" customWidth="1"/>
    <col min="13058" max="13058" width="16.85546875" style="22" bestFit="1" customWidth="1"/>
    <col min="13059" max="13059" width="9.7109375" style="22" customWidth="1"/>
    <col min="13060" max="13060" width="10.42578125" style="22" customWidth="1"/>
    <col min="13061" max="13061" width="13.42578125" style="22" customWidth="1"/>
    <col min="13062" max="13062" width="12.85546875" style="22" customWidth="1"/>
    <col min="13063" max="13063" width="10.42578125" style="22" customWidth="1"/>
    <col min="13064" max="13064" width="9.140625" style="22"/>
    <col min="13065" max="13065" width="8.7109375" style="22" customWidth="1"/>
    <col min="13066" max="13066" width="6.28515625" style="22" customWidth="1"/>
    <col min="13067" max="13067" width="6.140625" style="22" customWidth="1"/>
    <col min="13068" max="13068" width="7.42578125" style="22" customWidth="1"/>
    <col min="13069" max="13069" width="11.28515625" style="22" customWidth="1"/>
    <col min="13070" max="13070" width="8.140625" style="22" customWidth="1"/>
    <col min="13071" max="13071" width="6.28515625" style="22" customWidth="1"/>
    <col min="13072" max="13072" width="5.140625" style="22" customWidth="1"/>
    <col min="13073" max="13073" width="5.85546875" style="22" customWidth="1"/>
    <col min="13074" max="13074" width="5.42578125" style="22" customWidth="1"/>
    <col min="13075" max="13077" width="8.140625" style="22" customWidth="1"/>
    <col min="13078" max="13078" width="7.140625" style="22" customWidth="1"/>
    <col min="13079" max="13312" width="9.140625" style="22"/>
    <col min="13313" max="13313" width="4.85546875" style="22" customWidth="1"/>
    <col min="13314" max="13314" width="16.85546875" style="22" bestFit="1" customWidth="1"/>
    <col min="13315" max="13315" width="9.7109375" style="22" customWidth="1"/>
    <col min="13316" max="13316" width="10.42578125" style="22" customWidth="1"/>
    <col min="13317" max="13317" width="13.42578125" style="22" customWidth="1"/>
    <col min="13318" max="13318" width="12.85546875" style="22" customWidth="1"/>
    <col min="13319" max="13319" width="10.42578125" style="22" customWidth="1"/>
    <col min="13320" max="13320" width="9.140625" style="22"/>
    <col min="13321" max="13321" width="8.7109375" style="22" customWidth="1"/>
    <col min="13322" max="13322" width="6.28515625" style="22" customWidth="1"/>
    <col min="13323" max="13323" width="6.140625" style="22" customWidth="1"/>
    <col min="13324" max="13324" width="7.42578125" style="22" customWidth="1"/>
    <col min="13325" max="13325" width="11.28515625" style="22" customWidth="1"/>
    <col min="13326" max="13326" width="8.140625" style="22" customWidth="1"/>
    <col min="13327" max="13327" width="6.28515625" style="22" customWidth="1"/>
    <col min="13328" max="13328" width="5.140625" style="22" customWidth="1"/>
    <col min="13329" max="13329" width="5.85546875" style="22" customWidth="1"/>
    <col min="13330" max="13330" width="5.42578125" style="22" customWidth="1"/>
    <col min="13331" max="13333" width="8.140625" style="22" customWidth="1"/>
    <col min="13334" max="13334" width="7.140625" style="22" customWidth="1"/>
    <col min="13335" max="13568" width="9.140625" style="22"/>
    <col min="13569" max="13569" width="4.85546875" style="22" customWidth="1"/>
    <col min="13570" max="13570" width="16.85546875" style="22" bestFit="1" customWidth="1"/>
    <col min="13571" max="13571" width="9.7109375" style="22" customWidth="1"/>
    <col min="13572" max="13572" width="10.42578125" style="22" customWidth="1"/>
    <col min="13573" max="13573" width="13.42578125" style="22" customWidth="1"/>
    <col min="13574" max="13574" width="12.85546875" style="22" customWidth="1"/>
    <col min="13575" max="13575" width="10.42578125" style="22" customWidth="1"/>
    <col min="13576" max="13576" width="9.140625" style="22"/>
    <col min="13577" max="13577" width="8.7109375" style="22" customWidth="1"/>
    <col min="13578" max="13578" width="6.28515625" style="22" customWidth="1"/>
    <col min="13579" max="13579" width="6.140625" style="22" customWidth="1"/>
    <col min="13580" max="13580" width="7.42578125" style="22" customWidth="1"/>
    <col min="13581" max="13581" width="11.28515625" style="22" customWidth="1"/>
    <col min="13582" max="13582" width="8.140625" style="22" customWidth="1"/>
    <col min="13583" max="13583" width="6.28515625" style="22" customWidth="1"/>
    <col min="13584" max="13584" width="5.140625" style="22" customWidth="1"/>
    <col min="13585" max="13585" width="5.85546875" style="22" customWidth="1"/>
    <col min="13586" max="13586" width="5.42578125" style="22" customWidth="1"/>
    <col min="13587" max="13589" width="8.140625" style="22" customWidth="1"/>
    <col min="13590" max="13590" width="7.140625" style="22" customWidth="1"/>
    <col min="13591" max="13824" width="9.140625" style="22"/>
    <col min="13825" max="13825" width="4.85546875" style="22" customWidth="1"/>
    <col min="13826" max="13826" width="16.85546875" style="22" bestFit="1" customWidth="1"/>
    <col min="13827" max="13827" width="9.7109375" style="22" customWidth="1"/>
    <col min="13828" max="13828" width="10.42578125" style="22" customWidth="1"/>
    <col min="13829" max="13829" width="13.42578125" style="22" customWidth="1"/>
    <col min="13830" max="13830" width="12.85546875" style="22" customWidth="1"/>
    <col min="13831" max="13831" width="10.42578125" style="22" customWidth="1"/>
    <col min="13832" max="13832" width="9.140625" style="22"/>
    <col min="13833" max="13833" width="8.7109375" style="22" customWidth="1"/>
    <col min="13834" max="13834" width="6.28515625" style="22" customWidth="1"/>
    <col min="13835" max="13835" width="6.140625" style="22" customWidth="1"/>
    <col min="13836" max="13836" width="7.42578125" style="22" customWidth="1"/>
    <col min="13837" max="13837" width="11.28515625" style="22" customWidth="1"/>
    <col min="13838" max="13838" width="8.140625" style="22" customWidth="1"/>
    <col min="13839" max="13839" width="6.28515625" style="22" customWidth="1"/>
    <col min="13840" max="13840" width="5.140625" style="22" customWidth="1"/>
    <col min="13841" max="13841" width="5.85546875" style="22" customWidth="1"/>
    <col min="13842" max="13842" width="5.42578125" style="22" customWidth="1"/>
    <col min="13843" max="13845" width="8.140625" style="22" customWidth="1"/>
    <col min="13846" max="13846" width="7.140625" style="22" customWidth="1"/>
    <col min="13847" max="14080" width="9.140625" style="22"/>
    <col min="14081" max="14081" width="4.85546875" style="22" customWidth="1"/>
    <col min="14082" max="14082" width="16.85546875" style="22" bestFit="1" customWidth="1"/>
    <col min="14083" max="14083" width="9.7109375" style="22" customWidth="1"/>
    <col min="14084" max="14084" width="10.42578125" style="22" customWidth="1"/>
    <col min="14085" max="14085" width="13.42578125" style="22" customWidth="1"/>
    <col min="14086" max="14086" width="12.85546875" style="22" customWidth="1"/>
    <col min="14087" max="14087" width="10.42578125" style="22" customWidth="1"/>
    <col min="14088" max="14088" width="9.140625" style="22"/>
    <col min="14089" max="14089" width="8.7109375" style="22" customWidth="1"/>
    <col min="14090" max="14090" width="6.28515625" style="22" customWidth="1"/>
    <col min="14091" max="14091" width="6.140625" style="22" customWidth="1"/>
    <col min="14092" max="14092" width="7.42578125" style="22" customWidth="1"/>
    <col min="14093" max="14093" width="11.28515625" style="22" customWidth="1"/>
    <col min="14094" max="14094" width="8.140625" style="22" customWidth="1"/>
    <col min="14095" max="14095" width="6.28515625" style="22" customWidth="1"/>
    <col min="14096" max="14096" width="5.140625" style="22" customWidth="1"/>
    <col min="14097" max="14097" width="5.85546875" style="22" customWidth="1"/>
    <col min="14098" max="14098" width="5.42578125" style="22" customWidth="1"/>
    <col min="14099" max="14101" width="8.140625" style="22" customWidth="1"/>
    <col min="14102" max="14102" width="7.140625" style="22" customWidth="1"/>
    <col min="14103" max="14336" width="9.140625" style="22"/>
    <col min="14337" max="14337" width="4.85546875" style="22" customWidth="1"/>
    <col min="14338" max="14338" width="16.85546875" style="22" bestFit="1" customWidth="1"/>
    <col min="14339" max="14339" width="9.7109375" style="22" customWidth="1"/>
    <col min="14340" max="14340" width="10.42578125" style="22" customWidth="1"/>
    <col min="14341" max="14341" width="13.42578125" style="22" customWidth="1"/>
    <col min="14342" max="14342" width="12.85546875" style="22" customWidth="1"/>
    <col min="14343" max="14343" width="10.42578125" style="22" customWidth="1"/>
    <col min="14344" max="14344" width="9.140625" style="22"/>
    <col min="14345" max="14345" width="8.7109375" style="22" customWidth="1"/>
    <col min="14346" max="14346" width="6.28515625" style="22" customWidth="1"/>
    <col min="14347" max="14347" width="6.140625" style="22" customWidth="1"/>
    <col min="14348" max="14348" width="7.42578125" style="22" customWidth="1"/>
    <col min="14349" max="14349" width="11.28515625" style="22" customWidth="1"/>
    <col min="14350" max="14350" width="8.140625" style="22" customWidth="1"/>
    <col min="14351" max="14351" width="6.28515625" style="22" customWidth="1"/>
    <col min="14352" max="14352" width="5.140625" style="22" customWidth="1"/>
    <col min="14353" max="14353" width="5.85546875" style="22" customWidth="1"/>
    <col min="14354" max="14354" width="5.42578125" style="22" customWidth="1"/>
    <col min="14355" max="14357" width="8.140625" style="22" customWidth="1"/>
    <col min="14358" max="14358" width="7.140625" style="22" customWidth="1"/>
    <col min="14359" max="14592" width="9.140625" style="22"/>
    <col min="14593" max="14593" width="4.85546875" style="22" customWidth="1"/>
    <col min="14594" max="14594" width="16.85546875" style="22" bestFit="1" customWidth="1"/>
    <col min="14595" max="14595" width="9.7109375" style="22" customWidth="1"/>
    <col min="14596" max="14596" width="10.42578125" style="22" customWidth="1"/>
    <col min="14597" max="14597" width="13.42578125" style="22" customWidth="1"/>
    <col min="14598" max="14598" width="12.85546875" style="22" customWidth="1"/>
    <col min="14599" max="14599" width="10.42578125" style="22" customWidth="1"/>
    <col min="14600" max="14600" width="9.140625" style="22"/>
    <col min="14601" max="14601" width="8.7109375" style="22" customWidth="1"/>
    <col min="14602" max="14602" width="6.28515625" style="22" customWidth="1"/>
    <col min="14603" max="14603" width="6.140625" style="22" customWidth="1"/>
    <col min="14604" max="14604" width="7.42578125" style="22" customWidth="1"/>
    <col min="14605" max="14605" width="11.28515625" style="22" customWidth="1"/>
    <col min="14606" max="14606" width="8.140625" style="22" customWidth="1"/>
    <col min="14607" max="14607" width="6.28515625" style="22" customWidth="1"/>
    <col min="14608" max="14608" width="5.140625" style="22" customWidth="1"/>
    <col min="14609" max="14609" width="5.85546875" style="22" customWidth="1"/>
    <col min="14610" max="14610" width="5.42578125" style="22" customWidth="1"/>
    <col min="14611" max="14613" width="8.140625" style="22" customWidth="1"/>
    <col min="14614" max="14614" width="7.140625" style="22" customWidth="1"/>
    <col min="14615" max="14848" width="9.140625" style="22"/>
    <col min="14849" max="14849" width="4.85546875" style="22" customWidth="1"/>
    <col min="14850" max="14850" width="16.85546875" style="22" bestFit="1" customWidth="1"/>
    <col min="14851" max="14851" width="9.7109375" style="22" customWidth="1"/>
    <col min="14852" max="14852" width="10.42578125" style="22" customWidth="1"/>
    <col min="14853" max="14853" width="13.42578125" style="22" customWidth="1"/>
    <col min="14854" max="14854" width="12.85546875" style="22" customWidth="1"/>
    <col min="14855" max="14855" width="10.42578125" style="22" customWidth="1"/>
    <col min="14856" max="14856" width="9.140625" style="22"/>
    <col min="14857" max="14857" width="8.7109375" style="22" customWidth="1"/>
    <col min="14858" max="14858" width="6.28515625" style="22" customWidth="1"/>
    <col min="14859" max="14859" width="6.140625" style="22" customWidth="1"/>
    <col min="14860" max="14860" width="7.42578125" style="22" customWidth="1"/>
    <col min="14861" max="14861" width="11.28515625" style="22" customWidth="1"/>
    <col min="14862" max="14862" width="8.140625" style="22" customWidth="1"/>
    <col min="14863" max="14863" width="6.28515625" style="22" customWidth="1"/>
    <col min="14864" max="14864" width="5.140625" style="22" customWidth="1"/>
    <col min="14865" max="14865" width="5.85546875" style="22" customWidth="1"/>
    <col min="14866" max="14866" width="5.42578125" style="22" customWidth="1"/>
    <col min="14867" max="14869" width="8.140625" style="22" customWidth="1"/>
    <col min="14870" max="14870" width="7.140625" style="22" customWidth="1"/>
    <col min="14871" max="15104" width="9.140625" style="22"/>
    <col min="15105" max="15105" width="4.85546875" style="22" customWidth="1"/>
    <col min="15106" max="15106" width="16.85546875" style="22" bestFit="1" customWidth="1"/>
    <col min="15107" max="15107" width="9.7109375" style="22" customWidth="1"/>
    <col min="15108" max="15108" width="10.42578125" style="22" customWidth="1"/>
    <col min="15109" max="15109" width="13.42578125" style="22" customWidth="1"/>
    <col min="15110" max="15110" width="12.85546875" style="22" customWidth="1"/>
    <col min="15111" max="15111" width="10.42578125" style="22" customWidth="1"/>
    <col min="15112" max="15112" width="9.140625" style="22"/>
    <col min="15113" max="15113" width="8.7109375" style="22" customWidth="1"/>
    <col min="15114" max="15114" width="6.28515625" style="22" customWidth="1"/>
    <col min="15115" max="15115" width="6.140625" style="22" customWidth="1"/>
    <col min="15116" max="15116" width="7.42578125" style="22" customWidth="1"/>
    <col min="15117" max="15117" width="11.28515625" style="22" customWidth="1"/>
    <col min="15118" max="15118" width="8.140625" style="22" customWidth="1"/>
    <col min="15119" max="15119" width="6.28515625" style="22" customWidth="1"/>
    <col min="15120" max="15120" width="5.140625" style="22" customWidth="1"/>
    <col min="15121" max="15121" width="5.85546875" style="22" customWidth="1"/>
    <col min="15122" max="15122" width="5.42578125" style="22" customWidth="1"/>
    <col min="15123" max="15125" width="8.140625" style="22" customWidth="1"/>
    <col min="15126" max="15126" width="7.140625" style="22" customWidth="1"/>
    <col min="15127" max="15360" width="9.140625" style="22"/>
    <col min="15361" max="15361" width="4.85546875" style="22" customWidth="1"/>
    <col min="15362" max="15362" width="16.85546875" style="22" bestFit="1" customWidth="1"/>
    <col min="15363" max="15363" width="9.7109375" style="22" customWidth="1"/>
    <col min="15364" max="15364" width="10.42578125" style="22" customWidth="1"/>
    <col min="15365" max="15365" width="13.42578125" style="22" customWidth="1"/>
    <col min="15366" max="15366" width="12.85546875" style="22" customWidth="1"/>
    <col min="15367" max="15367" width="10.42578125" style="22" customWidth="1"/>
    <col min="15368" max="15368" width="9.140625" style="22"/>
    <col min="15369" max="15369" width="8.7109375" style="22" customWidth="1"/>
    <col min="15370" max="15370" width="6.28515625" style="22" customWidth="1"/>
    <col min="15371" max="15371" width="6.140625" style="22" customWidth="1"/>
    <col min="15372" max="15372" width="7.42578125" style="22" customWidth="1"/>
    <col min="15373" max="15373" width="11.28515625" style="22" customWidth="1"/>
    <col min="15374" max="15374" width="8.140625" style="22" customWidth="1"/>
    <col min="15375" max="15375" width="6.28515625" style="22" customWidth="1"/>
    <col min="15376" max="15376" width="5.140625" style="22" customWidth="1"/>
    <col min="15377" max="15377" width="5.85546875" style="22" customWidth="1"/>
    <col min="15378" max="15378" width="5.42578125" style="22" customWidth="1"/>
    <col min="15379" max="15381" width="8.140625" style="22" customWidth="1"/>
    <col min="15382" max="15382" width="7.140625" style="22" customWidth="1"/>
    <col min="15383" max="15616" width="9.140625" style="22"/>
    <col min="15617" max="15617" width="4.85546875" style="22" customWidth="1"/>
    <col min="15618" max="15618" width="16.85546875" style="22" bestFit="1" customWidth="1"/>
    <col min="15619" max="15619" width="9.7109375" style="22" customWidth="1"/>
    <col min="15620" max="15620" width="10.42578125" style="22" customWidth="1"/>
    <col min="15621" max="15621" width="13.42578125" style="22" customWidth="1"/>
    <col min="15622" max="15622" width="12.85546875" style="22" customWidth="1"/>
    <col min="15623" max="15623" width="10.42578125" style="22" customWidth="1"/>
    <col min="15624" max="15624" width="9.140625" style="22"/>
    <col min="15625" max="15625" width="8.7109375" style="22" customWidth="1"/>
    <col min="15626" max="15626" width="6.28515625" style="22" customWidth="1"/>
    <col min="15627" max="15627" width="6.140625" style="22" customWidth="1"/>
    <col min="15628" max="15628" width="7.42578125" style="22" customWidth="1"/>
    <col min="15629" max="15629" width="11.28515625" style="22" customWidth="1"/>
    <col min="15630" max="15630" width="8.140625" style="22" customWidth="1"/>
    <col min="15631" max="15631" width="6.28515625" style="22" customWidth="1"/>
    <col min="15632" max="15632" width="5.140625" style="22" customWidth="1"/>
    <col min="15633" max="15633" width="5.85546875" style="22" customWidth="1"/>
    <col min="15634" max="15634" width="5.42578125" style="22" customWidth="1"/>
    <col min="15635" max="15637" width="8.140625" style="22" customWidth="1"/>
    <col min="15638" max="15638" width="7.140625" style="22" customWidth="1"/>
    <col min="15639" max="15872" width="9.140625" style="22"/>
    <col min="15873" max="15873" width="4.85546875" style="22" customWidth="1"/>
    <col min="15874" max="15874" width="16.85546875" style="22" bestFit="1" customWidth="1"/>
    <col min="15875" max="15875" width="9.7109375" style="22" customWidth="1"/>
    <col min="15876" max="15876" width="10.42578125" style="22" customWidth="1"/>
    <col min="15877" max="15877" width="13.42578125" style="22" customWidth="1"/>
    <col min="15878" max="15878" width="12.85546875" style="22" customWidth="1"/>
    <col min="15879" max="15879" width="10.42578125" style="22" customWidth="1"/>
    <col min="15880" max="15880" width="9.140625" style="22"/>
    <col min="15881" max="15881" width="8.7109375" style="22" customWidth="1"/>
    <col min="15882" max="15882" width="6.28515625" style="22" customWidth="1"/>
    <col min="15883" max="15883" width="6.140625" style="22" customWidth="1"/>
    <col min="15884" max="15884" width="7.42578125" style="22" customWidth="1"/>
    <col min="15885" max="15885" width="11.28515625" style="22" customWidth="1"/>
    <col min="15886" max="15886" width="8.140625" style="22" customWidth="1"/>
    <col min="15887" max="15887" width="6.28515625" style="22" customWidth="1"/>
    <col min="15888" max="15888" width="5.140625" style="22" customWidth="1"/>
    <col min="15889" max="15889" width="5.85546875" style="22" customWidth="1"/>
    <col min="15890" max="15890" width="5.42578125" style="22" customWidth="1"/>
    <col min="15891" max="15893" width="8.140625" style="22" customWidth="1"/>
    <col min="15894" max="15894" width="7.140625" style="22" customWidth="1"/>
    <col min="15895" max="16128" width="9.140625" style="22"/>
    <col min="16129" max="16129" width="4.85546875" style="22" customWidth="1"/>
    <col min="16130" max="16130" width="16.85546875" style="22" bestFit="1" customWidth="1"/>
    <col min="16131" max="16131" width="9.7109375" style="22" customWidth="1"/>
    <col min="16132" max="16132" width="10.42578125" style="22" customWidth="1"/>
    <col min="16133" max="16133" width="13.42578125" style="22" customWidth="1"/>
    <col min="16134" max="16134" width="12.85546875" style="22" customWidth="1"/>
    <col min="16135" max="16135" width="10.42578125" style="22" customWidth="1"/>
    <col min="16136" max="16136" width="9.140625" style="22"/>
    <col min="16137" max="16137" width="8.7109375" style="22" customWidth="1"/>
    <col min="16138" max="16138" width="6.28515625" style="22" customWidth="1"/>
    <col min="16139" max="16139" width="6.140625" style="22" customWidth="1"/>
    <col min="16140" max="16140" width="7.42578125" style="22" customWidth="1"/>
    <col min="16141" max="16141" width="11.28515625" style="22" customWidth="1"/>
    <col min="16142" max="16142" width="8.140625" style="22" customWidth="1"/>
    <col min="16143" max="16143" width="6.28515625" style="22" customWidth="1"/>
    <col min="16144" max="16144" width="5.140625" style="22" customWidth="1"/>
    <col min="16145" max="16145" width="5.85546875" style="22" customWidth="1"/>
    <col min="16146" max="16146" width="5.42578125" style="22" customWidth="1"/>
    <col min="16147" max="16149" width="8.140625" style="22" customWidth="1"/>
    <col min="16150" max="16150" width="7.140625" style="22" customWidth="1"/>
    <col min="16151" max="16384" width="9.140625" style="22"/>
  </cols>
  <sheetData>
    <row r="1" spans="1:22" s="10" customFormat="1" ht="18.75">
      <c r="A1" s="376" t="s">
        <v>1254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</row>
    <row r="2" spans="1:22" s="10" customFormat="1" ht="70.5" customHeight="1">
      <c r="A2" s="377" t="s">
        <v>1255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</row>
    <row r="3" spans="1:22" s="10" customFormat="1" ht="21" customHeight="1">
      <c r="A3" s="327" t="s">
        <v>1128</v>
      </c>
      <c r="B3" s="327" t="s">
        <v>84</v>
      </c>
      <c r="C3" s="327" t="s">
        <v>85</v>
      </c>
      <c r="D3" s="327"/>
      <c r="E3" s="327" t="s">
        <v>86</v>
      </c>
      <c r="F3" s="327" t="s">
        <v>87</v>
      </c>
      <c r="G3" s="327" t="s">
        <v>88</v>
      </c>
      <c r="H3" s="327" t="s">
        <v>89</v>
      </c>
      <c r="I3" s="327" t="s">
        <v>90</v>
      </c>
      <c r="J3" s="327" t="s">
        <v>91</v>
      </c>
      <c r="K3" s="327"/>
      <c r="L3" s="327"/>
      <c r="M3" s="327"/>
      <c r="N3" s="327"/>
      <c r="O3" s="327"/>
      <c r="P3" s="327"/>
      <c r="Q3" s="327"/>
      <c r="R3" s="327"/>
      <c r="S3" s="327" t="s">
        <v>92</v>
      </c>
      <c r="T3" s="327" t="s">
        <v>93</v>
      </c>
      <c r="U3" s="327" t="s">
        <v>94</v>
      </c>
      <c r="V3" s="327" t="s">
        <v>7</v>
      </c>
    </row>
    <row r="4" spans="1:22" s="11" customFormat="1" ht="19.5" customHeight="1">
      <c r="A4" s="327"/>
      <c r="B4" s="327"/>
      <c r="C4" s="327"/>
      <c r="D4" s="327"/>
      <c r="E4" s="327"/>
      <c r="F4" s="327"/>
      <c r="G4" s="327"/>
      <c r="H4" s="327"/>
      <c r="I4" s="327"/>
      <c r="J4" s="327" t="s">
        <v>95</v>
      </c>
      <c r="K4" s="327"/>
      <c r="L4" s="327"/>
      <c r="M4" s="327"/>
      <c r="N4" s="327" t="s">
        <v>96</v>
      </c>
      <c r="O4" s="327" t="s">
        <v>97</v>
      </c>
      <c r="P4" s="327" t="s">
        <v>98</v>
      </c>
      <c r="Q4" s="327"/>
      <c r="R4" s="327" t="s">
        <v>36</v>
      </c>
      <c r="S4" s="327"/>
      <c r="T4" s="327"/>
      <c r="U4" s="327"/>
      <c r="V4" s="327"/>
    </row>
    <row r="5" spans="1:22" s="11" customFormat="1" ht="74.25" customHeight="1">
      <c r="A5" s="327"/>
      <c r="B5" s="327"/>
      <c r="C5" s="47" t="s">
        <v>99</v>
      </c>
      <c r="D5" s="47" t="s">
        <v>100</v>
      </c>
      <c r="E5" s="327"/>
      <c r="F5" s="327"/>
      <c r="G5" s="327"/>
      <c r="H5" s="327"/>
      <c r="I5" s="327"/>
      <c r="J5" s="47" t="s">
        <v>101</v>
      </c>
      <c r="K5" s="47" t="s">
        <v>102</v>
      </c>
      <c r="L5" s="47" t="s">
        <v>103</v>
      </c>
      <c r="M5" s="47" t="s">
        <v>104</v>
      </c>
      <c r="N5" s="327"/>
      <c r="O5" s="327"/>
      <c r="P5" s="47" t="s">
        <v>105</v>
      </c>
      <c r="Q5" s="47" t="s">
        <v>106</v>
      </c>
      <c r="R5" s="327"/>
      <c r="S5" s="327"/>
      <c r="T5" s="327"/>
      <c r="U5" s="327"/>
      <c r="V5" s="327"/>
    </row>
    <row r="6" spans="1:22" s="172" customFormat="1" ht="39" customHeight="1">
      <c r="A6" s="47"/>
      <c r="B6" s="370" t="s">
        <v>1256</v>
      </c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2"/>
    </row>
    <row r="7" spans="1:22" s="172" customFormat="1" ht="12.75">
      <c r="A7" s="173" t="s">
        <v>1257</v>
      </c>
      <c r="B7" s="373" t="s">
        <v>1258</v>
      </c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5"/>
    </row>
    <row r="8" spans="1:22" s="172" customFormat="1" ht="12.75">
      <c r="A8" s="177" t="s">
        <v>1259</v>
      </c>
      <c r="B8" s="363" t="s">
        <v>1260</v>
      </c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5"/>
    </row>
    <row r="9" spans="1:22" s="172" customFormat="1" ht="69" customHeight="1">
      <c r="A9" s="78">
        <v>1</v>
      </c>
      <c r="B9" s="79" t="s">
        <v>1261</v>
      </c>
      <c r="C9" s="178" t="s">
        <v>1262</v>
      </c>
      <c r="D9" s="179"/>
      <c r="E9" s="78" t="s">
        <v>1263</v>
      </c>
      <c r="F9" s="69" t="s">
        <v>1158</v>
      </c>
      <c r="G9" s="78">
        <v>2002</v>
      </c>
      <c r="H9" s="99">
        <v>45660</v>
      </c>
      <c r="I9" s="99">
        <v>37874</v>
      </c>
      <c r="J9" s="78" t="s">
        <v>1264</v>
      </c>
      <c r="K9" s="78" t="s">
        <v>1265</v>
      </c>
      <c r="L9" s="78" t="s">
        <v>1266</v>
      </c>
      <c r="M9" s="78" t="s">
        <v>1267</v>
      </c>
      <c r="N9" s="78" t="s">
        <v>107</v>
      </c>
      <c r="O9" s="78" t="s">
        <v>108</v>
      </c>
      <c r="P9" s="78" t="s">
        <v>1268</v>
      </c>
      <c r="Q9" s="78"/>
      <c r="R9" s="78" t="s">
        <v>1269</v>
      </c>
      <c r="S9" s="80" t="s">
        <v>30</v>
      </c>
      <c r="T9" s="78" t="s">
        <v>109</v>
      </c>
      <c r="U9" s="78" t="s">
        <v>110</v>
      </c>
      <c r="V9" s="78"/>
    </row>
    <row r="10" spans="1:22" s="172" customFormat="1" ht="69" customHeight="1">
      <c r="A10" s="78">
        <v>2</v>
      </c>
      <c r="B10" s="79" t="s">
        <v>1270</v>
      </c>
      <c r="C10" s="179"/>
      <c r="D10" s="178" t="s">
        <v>1271</v>
      </c>
      <c r="E10" s="78" t="s">
        <v>1272</v>
      </c>
      <c r="F10" s="69" t="s">
        <v>1170</v>
      </c>
      <c r="G10" s="180">
        <v>34274</v>
      </c>
      <c r="H10" s="99">
        <v>45660</v>
      </c>
      <c r="I10" s="78" t="s">
        <v>1273</v>
      </c>
      <c r="J10" s="78" t="s">
        <v>1274</v>
      </c>
      <c r="K10" s="78" t="s">
        <v>1265</v>
      </c>
      <c r="L10" s="78" t="s">
        <v>1275</v>
      </c>
      <c r="M10" s="78" t="s">
        <v>1276</v>
      </c>
      <c r="N10" s="78" t="s">
        <v>107</v>
      </c>
      <c r="O10" s="78" t="s">
        <v>108</v>
      </c>
      <c r="P10" s="78" t="s">
        <v>1268</v>
      </c>
      <c r="Q10" s="78"/>
      <c r="R10" s="78" t="s">
        <v>1269</v>
      </c>
      <c r="S10" s="80" t="s">
        <v>30</v>
      </c>
      <c r="T10" s="78" t="s">
        <v>109</v>
      </c>
      <c r="U10" s="78" t="s">
        <v>110</v>
      </c>
      <c r="V10" s="78"/>
    </row>
    <row r="11" spans="1:22" s="172" customFormat="1" ht="53.45" customHeight="1">
      <c r="A11" s="78">
        <v>3</v>
      </c>
      <c r="B11" s="79" t="s">
        <v>1277</v>
      </c>
      <c r="C11" s="178" t="s">
        <v>1278</v>
      </c>
      <c r="D11" s="179"/>
      <c r="E11" s="181" t="s">
        <v>1279</v>
      </c>
      <c r="F11" s="69" t="s">
        <v>1170</v>
      </c>
      <c r="G11" s="99">
        <v>34343</v>
      </c>
      <c r="H11" s="99">
        <v>45660</v>
      </c>
      <c r="I11" s="99">
        <v>35582</v>
      </c>
      <c r="J11" s="78" t="s">
        <v>1280</v>
      </c>
      <c r="K11" s="78" t="s">
        <v>1281</v>
      </c>
      <c r="L11" s="78" t="s">
        <v>1282</v>
      </c>
      <c r="M11" s="78" t="s">
        <v>35</v>
      </c>
      <c r="N11" s="78" t="s">
        <v>107</v>
      </c>
      <c r="O11" s="78" t="s">
        <v>108</v>
      </c>
      <c r="P11" s="78" t="s">
        <v>1283</v>
      </c>
      <c r="Q11" s="78"/>
      <c r="R11" s="78" t="s">
        <v>1269</v>
      </c>
      <c r="S11" s="80" t="s">
        <v>30</v>
      </c>
      <c r="T11" s="78" t="s">
        <v>109</v>
      </c>
      <c r="U11" s="78" t="s">
        <v>110</v>
      </c>
      <c r="V11" s="78"/>
    </row>
    <row r="12" spans="1:22" s="172" customFormat="1" ht="71.45" customHeight="1">
      <c r="A12" s="78">
        <v>4</v>
      </c>
      <c r="B12" s="79" t="s">
        <v>1284</v>
      </c>
      <c r="C12" s="178" t="s">
        <v>1285</v>
      </c>
      <c r="D12" s="179"/>
      <c r="E12" s="78" t="s">
        <v>1286</v>
      </c>
      <c r="F12" s="69" t="s">
        <v>1170</v>
      </c>
      <c r="G12" s="180">
        <v>38261</v>
      </c>
      <c r="H12" s="99">
        <v>45751</v>
      </c>
      <c r="I12" s="78" t="s">
        <v>1287</v>
      </c>
      <c r="J12" s="78" t="s">
        <v>1288</v>
      </c>
      <c r="K12" s="78" t="s">
        <v>1265</v>
      </c>
      <c r="L12" s="182" t="s">
        <v>1289</v>
      </c>
      <c r="M12" s="78" t="s">
        <v>1290</v>
      </c>
      <c r="N12" s="78" t="s">
        <v>107</v>
      </c>
      <c r="O12" s="78" t="s">
        <v>112</v>
      </c>
      <c r="P12" s="78" t="s">
        <v>1283</v>
      </c>
      <c r="Q12" s="78"/>
      <c r="R12" s="78" t="s">
        <v>1291</v>
      </c>
      <c r="S12" s="80" t="s">
        <v>31</v>
      </c>
      <c r="T12" s="78" t="s">
        <v>109</v>
      </c>
      <c r="U12" s="78" t="s">
        <v>110</v>
      </c>
      <c r="V12" s="78"/>
    </row>
    <row r="13" spans="1:22" s="172" customFormat="1" ht="15.6" customHeight="1">
      <c r="A13" s="82" t="s">
        <v>13</v>
      </c>
      <c r="B13" s="352" t="s">
        <v>1292</v>
      </c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4"/>
    </row>
    <row r="14" spans="1:22" s="172" customFormat="1" ht="64.150000000000006" customHeight="1">
      <c r="A14" s="78">
        <v>1</v>
      </c>
      <c r="B14" s="79" t="s">
        <v>1293</v>
      </c>
      <c r="C14" s="178" t="s">
        <v>1294</v>
      </c>
      <c r="D14" s="179"/>
      <c r="E14" s="78" t="s">
        <v>1295</v>
      </c>
      <c r="F14" s="69" t="s">
        <v>1296</v>
      </c>
      <c r="G14" s="78">
        <v>1997</v>
      </c>
      <c r="H14" s="99">
        <v>45660</v>
      </c>
      <c r="I14" s="78" t="s">
        <v>1297</v>
      </c>
      <c r="J14" s="78" t="s">
        <v>1280</v>
      </c>
      <c r="K14" s="78" t="s">
        <v>1298</v>
      </c>
      <c r="L14" s="78" t="s">
        <v>1299</v>
      </c>
      <c r="M14" s="78" t="s">
        <v>37</v>
      </c>
      <c r="N14" s="78" t="s">
        <v>107</v>
      </c>
      <c r="O14" s="78" t="s">
        <v>112</v>
      </c>
      <c r="P14" s="78" t="s">
        <v>1300</v>
      </c>
      <c r="Q14" s="78"/>
      <c r="R14" s="78" t="s">
        <v>1269</v>
      </c>
      <c r="S14" s="80" t="s">
        <v>31</v>
      </c>
      <c r="T14" s="78" t="s">
        <v>109</v>
      </c>
      <c r="U14" s="78" t="s">
        <v>110</v>
      </c>
      <c r="V14" s="78"/>
    </row>
    <row r="15" spans="1:22" s="172" customFormat="1" ht="57.75" customHeight="1">
      <c r="A15" s="78">
        <v>2</v>
      </c>
      <c r="B15" s="79" t="s">
        <v>1301</v>
      </c>
      <c r="C15" s="178" t="s">
        <v>1302</v>
      </c>
      <c r="D15" s="179"/>
      <c r="E15" s="183" t="s">
        <v>1303</v>
      </c>
      <c r="F15" s="78" t="s">
        <v>1304</v>
      </c>
      <c r="G15" s="98" t="s">
        <v>1305</v>
      </c>
      <c r="H15" s="184">
        <v>45660</v>
      </c>
      <c r="I15" s="99">
        <v>39817</v>
      </c>
      <c r="J15" s="185" t="s">
        <v>1280</v>
      </c>
      <c r="K15" s="78" t="s">
        <v>1281</v>
      </c>
      <c r="L15" s="78" t="s">
        <v>1306</v>
      </c>
      <c r="M15" s="78" t="s">
        <v>1307</v>
      </c>
      <c r="N15" s="78" t="s">
        <v>107</v>
      </c>
      <c r="O15" s="78" t="s">
        <v>112</v>
      </c>
      <c r="P15" s="78" t="s">
        <v>1300</v>
      </c>
      <c r="Q15" s="78"/>
      <c r="R15" s="78" t="s">
        <v>1269</v>
      </c>
      <c r="S15" s="80" t="s">
        <v>34</v>
      </c>
      <c r="T15" s="78" t="s">
        <v>109</v>
      </c>
      <c r="U15" s="78" t="s">
        <v>110</v>
      </c>
      <c r="V15" s="78"/>
    </row>
    <row r="16" spans="1:22" s="172" customFormat="1" ht="65.45" customHeight="1">
      <c r="A16" s="78">
        <v>3</v>
      </c>
      <c r="B16" s="79" t="s">
        <v>1308</v>
      </c>
      <c r="C16" s="179"/>
      <c r="D16" s="178" t="s">
        <v>1309</v>
      </c>
      <c r="E16" s="183" t="s">
        <v>1310</v>
      </c>
      <c r="F16" s="78" t="s">
        <v>1304</v>
      </c>
      <c r="G16" s="186">
        <v>36800</v>
      </c>
      <c r="H16" s="99">
        <v>45660</v>
      </c>
      <c r="I16" s="99">
        <v>39911</v>
      </c>
      <c r="J16" s="78" t="s">
        <v>1288</v>
      </c>
      <c r="K16" s="78" t="s">
        <v>1298</v>
      </c>
      <c r="L16" s="78" t="s">
        <v>1311</v>
      </c>
      <c r="M16" s="78" t="s">
        <v>77</v>
      </c>
      <c r="N16" s="78" t="s">
        <v>107</v>
      </c>
      <c r="O16" s="78" t="s">
        <v>112</v>
      </c>
      <c r="P16" s="78" t="s">
        <v>1300</v>
      </c>
      <c r="Q16" s="78"/>
      <c r="R16" s="78" t="s">
        <v>1269</v>
      </c>
      <c r="S16" s="80" t="s">
        <v>34</v>
      </c>
      <c r="T16" s="78" t="s">
        <v>109</v>
      </c>
      <c r="U16" s="78" t="s">
        <v>110</v>
      </c>
      <c r="V16" s="78"/>
    </row>
    <row r="17" spans="1:22" s="172" customFormat="1" ht="69" customHeight="1">
      <c r="A17" s="78">
        <v>4</v>
      </c>
      <c r="B17" s="79" t="s">
        <v>1312</v>
      </c>
      <c r="C17" s="179"/>
      <c r="D17" s="178" t="s">
        <v>1313</v>
      </c>
      <c r="E17" s="78" t="s">
        <v>1314</v>
      </c>
      <c r="F17" s="69" t="s">
        <v>49</v>
      </c>
      <c r="G17" s="78">
        <v>2014</v>
      </c>
      <c r="H17" s="184"/>
      <c r="I17" s="99">
        <v>45603</v>
      </c>
      <c r="J17" s="185" t="s">
        <v>1280</v>
      </c>
      <c r="K17" s="78" t="s">
        <v>1281</v>
      </c>
      <c r="L17" s="78" t="s">
        <v>1315</v>
      </c>
      <c r="M17" s="78" t="s">
        <v>665</v>
      </c>
      <c r="N17" s="78" t="s">
        <v>81</v>
      </c>
      <c r="O17" s="78" t="s">
        <v>115</v>
      </c>
      <c r="P17" s="78" t="s">
        <v>1283</v>
      </c>
      <c r="Q17" s="78"/>
      <c r="R17" s="78" t="s">
        <v>1269</v>
      </c>
      <c r="S17" s="80" t="s">
        <v>34</v>
      </c>
      <c r="T17" s="78" t="s">
        <v>109</v>
      </c>
      <c r="U17" s="78" t="s">
        <v>110</v>
      </c>
      <c r="V17" s="78"/>
    </row>
    <row r="18" spans="1:22" s="172" customFormat="1" ht="68.45" customHeight="1">
      <c r="A18" s="78">
        <v>5</v>
      </c>
      <c r="B18" s="79" t="s">
        <v>1316</v>
      </c>
      <c r="C18" s="178" t="s">
        <v>1317</v>
      </c>
      <c r="D18" s="179"/>
      <c r="E18" s="181" t="s">
        <v>1318</v>
      </c>
      <c r="F18" s="69" t="s">
        <v>49</v>
      </c>
      <c r="G18" s="99">
        <v>38353</v>
      </c>
      <c r="H18" s="184"/>
      <c r="I18" s="99">
        <v>39115</v>
      </c>
      <c r="J18" s="185" t="s">
        <v>1280</v>
      </c>
      <c r="K18" s="78" t="s">
        <v>1298</v>
      </c>
      <c r="L18" s="78" t="s">
        <v>1319</v>
      </c>
      <c r="M18" s="78" t="s">
        <v>1086</v>
      </c>
      <c r="N18" s="78" t="s">
        <v>52</v>
      </c>
      <c r="O18" s="78" t="s">
        <v>115</v>
      </c>
      <c r="P18" s="78" t="s">
        <v>1300</v>
      </c>
      <c r="Q18" s="78"/>
      <c r="R18" s="78" t="s">
        <v>1269</v>
      </c>
      <c r="S18" s="80" t="s">
        <v>34</v>
      </c>
      <c r="T18" s="78" t="s">
        <v>109</v>
      </c>
      <c r="U18" s="78" t="s">
        <v>110</v>
      </c>
      <c r="V18" s="78"/>
    </row>
    <row r="19" spans="1:22" s="172" customFormat="1" ht="65.25" customHeight="1">
      <c r="A19" s="78">
        <v>6</v>
      </c>
      <c r="B19" s="79" t="s">
        <v>1320</v>
      </c>
      <c r="C19" s="179"/>
      <c r="D19" s="178" t="s">
        <v>1321</v>
      </c>
      <c r="E19" s="69" t="s">
        <v>1322</v>
      </c>
      <c r="F19" s="69" t="s">
        <v>49</v>
      </c>
      <c r="G19" s="99">
        <v>41558</v>
      </c>
      <c r="H19" s="184"/>
      <c r="I19" s="99">
        <v>42705</v>
      </c>
      <c r="J19" s="185" t="s">
        <v>1280</v>
      </c>
      <c r="K19" s="78" t="s">
        <v>1281</v>
      </c>
      <c r="L19" s="78" t="s">
        <v>1323</v>
      </c>
      <c r="M19" s="78" t="s">
        <v>743</v>
      </c>
      <c r="N19" s="78" t="s">
        <v>81</v>
      </c>
      <c r="O19" s="78" t="s">
        <v>115</v>
      </c>
      <c r="P19" s="78" t="s">
        <v>1283</v>
      </c>
      <c r="Q19" s="78"/>
      <c r="R19" s="78" t="s">
        <v>1269</v>
      </c>
      <c r="S19" s="80" t="s">
        <v>34</v>
      </c>
      <c r="T19" s="78" t="s">
        <v>109</v>
      </c>
      <c r="U19" s="78" t="s">
        <v>110</v>
      </c>
      <c r="V19" s="78"/>
    </row>
    <row r="20" spans="1:22" s="172" customFormat="1" ht="51" customHeight="1">
      <c r="A20" s="78">
        <v>7</v>
      </c>
      <c r="B20" s="79" t="s">
        <v>1324</v>
      </c>
      <c r="C20" s="179">
        <v>35588</v>
      </c>
      <c r="D20" s="179"/>
      <c r="E20" s="181" t="s">
        <v>1325</v>
      </c>
      <c r="F20" s="69" t="s">
        <v>49</v>
      </c>
      <c r="G20" s="99">
        <v>44837</v>
      </c>
      <c r="H20" s="184"/>
      <c r="I20" s="78" t="s">
        <v>1326</v>
      </c>
      <c r="J20" s="185" t="s">
        <v>1280</v>
      </c>
      <c r="K20" s="78" t="s">
        <v>1281</v>
      </c>
      <c r="L20" s="78" t="s">
        <v>1327</v>
      </c>
      <c r="M20" s="78" t="s">
        <v>1234</v>
      </c>
      <c r="N20" s="78" t="s">
        <v>52</v>
      </c>
      <c r="O20" s="78" t="s">
        <v>115</v>
      </c>
      <c r="P20" s="78" t="s">
        <v>1328</v>
      </c>
      <c r="Q20" s="78"/>
      <c r="R20" s="78" t="s">
        <v>1269</v>
      </c>
      <c r="S20" s="80" t="s">
        <v>34</v>
      </c>
      <c r="T20" s="78" t="s">
        <v>109</v>
      </c>
      <c r="U20" s="78" t="s">
        <v>110</v>
      </c>
      <c r="V20" s="78"/>
    </row>
    <row r="21" spans="1:22" s="172" customFormat="1" ht="66.75" customHeight="1">
      <c r="A21" s="78">
        <v>8</v>
      </c>
      <c r="B21" s="79" t="s">
        <v>1329</v>
      </c>
      <c r="C21" s="179"/>
      <c r="D21" s="179">
        <v>27657</v>
      </c>
      <c r="E21" s="78" t="s">
        <v>1330</v>
      </c>
      <c r="F21" s="69" t="s">
        <v>49</v>
      </c>
      <c r="G21" s="78">
        <v>1998</v>
      </c>
      <c r="H21" s="184"/>
      <c r="I21" s="78" t="s">
        <v>1331</v>
      </c>
      <c r="J21" s="185" t="s">
        <v>1280</v>
      </c>
      <c r="K21" s="78" t="s">
        <v>1332</v>
      </c>
      <c r="L21" s="78" t="s">
        <v>1333</v>
      </c>
      <c r="M21" s="78" t="s">
        <v>72</v>
      </c>
      <c r="N21" s="78" t="s">
        <v>52</v>
      </c>
      <c r="O21" s="78" t="s">
        <v>115</v>
      </c>
      <c r="P21" s="78" t="s">
        <v>1300</v>
      </c>
      <c r="Q21" s="78"/>
      <c r="R21" s="78" t="s">
        <v>1269</v>
      </c>
      <c r="S21" s="80" t="s">
        <v>34</v>
      </c>
      <c r="T21" s="78" t="s">
        <v>109</v>
      </c>
      <c r="U21" s="78" t="s">
        <v>110</v>
      </c>
      <c r="V21" s="78"/>
    </row>
    <row r="22" spans="1:22" s="172" customFormat="1" ht="81" customHeight="1">
      <c r="A22" s="78">
        <v>9</v>
      </c>
      <c r="B22" s="79" t="s">
        <v>1334</v>
      </c>
      <c r="C22" s="179"/>
      <c r="D22" s="179">
        <v>30943</v>
      </c>
      <c r="E22" s="78" t="s">
        <v>1335</v>
      </c>
      <c r="F22" s="69" t="s">
        <v>49</v>
      </c>
      <c r="G22" s="99">
        <v>41559</v>
      </c>
      <c r="H22" s="184"/>
      <c r="I22" s="78" t="s">
        <v>1336</v>
      </c>
      <c r="J22" s="185" t="s">
        <v>1280</v>
      </c>
      <c r="K22" s="78" t="s">
        <v>1281</v>
      </c>
      <c r="L22" s="78" t="s">
        <v>1315</v>
      </c>
      <c r="M22" s="78" t="s">
        <v>1337</v>
      </c>
      <c r="N22" s="78" t="s">
        <v>81</v>
      </c>
      <c r="O22" s="78" t="s">
        <v>115</v>
      </c>
      <c r="P22" s="78" t="s">
        <v>1300</v>
      </c>
      <c r="Q22" s="78"/>
      <c r="R22" s="78" t="s">
        <v>1269</v>
      </c>
      <c r="S22" s="80" t="s">
        <v>34</v>
      </c>
      <c r="T22" s="78" t="s">
        <v>109</v>
      </c>
      <c r="U22" s="78" t="s">
        <v>110</v>
      </c>
      <c r="V22" s="78"/>
    </row>
    <row r="23" spans="1:22" s="172" customFormat="1" ht="76.900000000000006" customHeight="1">
      <c r="A23" s="78">
        <v>10</v>
      </c>
      <c r="B23" s="79" t="s">
        <v>1338</v>
      </c>
      <c r="C23" s="179">
        <v>31169</v>
      </c>
      <c r="D23" s="179"/>
      <c r="E23" s="78" t="s">
        <v>1339</v>
      </c>
      <c r="F23" s="69" t="s">
        <v>49</v>
      </c>
      <c r="G23" s="99">
        <v>41559</v>
      </c>
      <c r="H23" s="184"/>
      <c r="I23" s="99">
        <v>39820</v>
      </c>
      <c r="J23" s="185" t="s">
        <v>1280</v>
      </c>
      <c r="K23" s="78" t="s">
        <v>1281</v>
      </c>
      <c r="L23" s="78" t="s">
        <v>1340</v>
      </c>
      <c r="M23" s="78" t="s">
        <v>1104</v>
      </c>
      <c r="N23" s="78" t="s">
        <v>81</v>
      </c>
      <c r="O23" s="78" t="s">
        <v>115</v>
      </c>
      <c r="P23" s="78" t="s">
        <v>1283</v>
      </c>
      <c r="Q23" s="78"/>
      <c r="R23" s="78" t="s">
        <v>1269</v>
      </c>
      <c r="S23" s="80" t="s">
        <v>34</v>
      </c>
      <c r="T23" s="78" t="s">
        <v>109</v>
      </c>
      <c r="U23" s="78" t="s">
        <v>110</v>
      </c>
      <c r="V23" s="78"/>
    </row>
    <row r="24" spans="1:22" s="172" customFormat="1" ht="83.45" customHeight="1">
      <c r="A24" s="78">
        <v>11</v>
      </c>
      <c r="B24" s="79" t="s">
        <v>1341</v>
      </c>
      <c r="C24" s="179">
        <v>33170</v>
      </c>
      <c r="D24" s="179"/>
      <c r="E24" s="78" t="s">
        <v>1342</v>
      </c>
      <c r="F24" s="69" t="s">
        <v>49</v>
      </c>
      <c r="G24" s="99">
        <v>41559</v>
      </c>
      <c r="H24" s="184"/>
      <c r="I24" s="99">
        <v>42502</v>
      </c>
      <c r="J24" s="185" t="s">
        <v>1280</v>
      </c>
      <c r="K24" s="78" t="s">
        <v>1281</v>
      </c>
      <c r="L24" s="78" t="s">
        <v>1315</v>
      </c>
      <c r="M24" s="78" t="s">
        <v>1337</v>
      </c>
      <c r="N24" s="78" t="s">
        <v>81</v>
      </c>
      <c r="O24" s="78" t="s">
        <v>115</v>
      </c>
      <c r="P24" s="78" t="s">
        <v>1283</v>
      </c>
      <c r="Q24" s="78"/>
      <c r="R24" s="78" t="s">
        <v>1269</v>
      </c>
      <c r="S24" s="80" t="s">
        <v>34</v>
      </c>
      <c r="T24" s="78" t="s">
        <v>109</v>
      </c>
      <c r="U24" s="78" t="s">
        <v>110</v>
      </c>
      <c r="V24" s="78"/>
    </row>
    <row r="25" spans="1:22" s="172" customFormat="1" ht="70.150000000000006" customHeight="1">
      <c r="A25" s="78">
        <v>12</v>
      </c>
      <c r="B25" s="79" t="s">
        <v>1343</v>
      </c>
      <c r="C25" s="179">
        <v>29533</v>
      </c>
      <c r="D25" s="179"/>
      <c r="E25" s="78" t="s">
        <v>1344</v>
      </c>
      <c r="F25" s="69" t="s">
        <v>49</v>
      </c>
      <c r="G25" s="78">
        <v>2009</v>
      </c>
      <c r="H25" s="184"/>
      <c r="I25" s="99">
        <v>42065</v>
      </c>
      <c r="J25" s="185" t="s">
        <v>1280</v>
      </c>
      <c r="K25" s="78" t="s">
        <v>1281</v>
      </c>
      <c r="L25" s="78" t="s">
        <v>1345</v>
      </c>
      <c r="M25" s="78" t="s">
        <v>1346</v>
      </c>
      <c r="N25" s="78" t="s">
        <v>52</v>
      </c>
      <c r="O25" s="78" t="s">
        <v>115</v>
      </c>
      <c r="P25" s="78" t="s">
        <v>1300</v>
      </c>
      <c r="Q25" s="78"/>
      <c r="R25" s="78" t="s">
        <v>1269</v>
      </c>
      <c r="S25" s="80" t="s">
        <v>34</v>
      </c>
      <c r="T25" s="78" t="s">
        <v>109</v>
      </c>
      <c r="U25" s="78" t="s">
        <v>110</v>
      </c>
      <c r="V25" s="78"/>
    </row>
    <row r="26" spans="1:22" s="172" customFormat="1" ht="63.6" customHeight="1">
      <c r="A26" s="78">
        <v>13</v>
      </c>
      <c r="B26" s="79" t="s">
        <v>1347</v>
      </c>
      <c r="C26" s="179"/>
      <c r="D26" s="99">
        <v>35834</v>
      </c>
      <c r="E26" s="78" t="s">
        <v>1348</v>
      </c>
      <c r="F26" s="69" t="s">
        <v>49</v>
      </c>
      <c r="G26" s="78">
        <v>2022</v>
      </c>
      <c r="H26" s="184"/>
      <c r="I26" s="78"/>
      <c r="J26" s="185" t="s">
        <v>1280</v>
      </c>
      <c r="K26" s="78" t="s">
        <v>1281</v>
      </c>
      <c r="L26" s="78" t="s">
        <v>1349</v>
      </c>
      <c r="M26" s="78" t="s">
        <v>1350</v>
      </c>
      <c r="N26" s="78"/>
      <c r="O26" s="78" t="s">
        <v>115</v>
      </c>
      <c r="P26" s="78" t="s">
        <v>1300</v>
      </c>
      <c r="Q26" s="78"/>
      <c r="R26" s="78" t="s">
        <v>1269</v>
      </c>
      <c r="S26" s="80" t="s">
        <v>34</v>
      </c>
      <c r="T26" s="78" t="s">
        <v>109</v>
      </c>
      <c r="U26" s="78" t="s">
        <v>110</v>
      </c>
      <c r="V26" s="78"/>
    </row>
    <row r="27" spans="1:22" s="188" customFormat="1" ht="55.9" customHeight="1">
      <c r="A27" s="78">
        <v>14</v>
      </c>
      <c r="B27" s="79" t="s">
        <v>1351</v>
      </c>
      <c r="C27" s="179">
        <v>30810</v>
      </c>
      <c r="D27" s="179"/>
      <c r="E27" s="78" t="s">
        <v>1352</v>
      </c>
      <c r="F27" s="69" t="s">
        <v>1353</v>
      </c>
      <c r="G27" s="78">
        <v>2011</v>
      </c>
      <c r="H27" s="184"/>
      <c r="I27" s="78"/>
      <c r="J27" s="185" t="s">
        <v>1354</v>
      </c>
      <c r="K27" s="78" t="s">
        <v>1332</v>
      </c>
      <c r="L27" s="78" t="s">
        <v>1299</v>
      </c>
      <c r="M27" s="78" t="s">
        <v>1350</v>
      </c>
      <c r="N27" s="78"/>
      <c r="O27" s="78" t="s">
        <v>1355</v>
      </c>
      <c r="P27" s="78" t="s">
        <v>29</v>
      </c>
      <c r="Q27" s="78"/>
      <c r="R27" s="78" t="s">
        <v>50</v>
      </c>
      <c r="S27" s="187" t="s">
        <v>932</v>
      </c>
      <c r="T27" s="78" t="s">
        <v>109</v>
      </c>
      <c r="U27" s="78" t="s">
        <v>110</v>
      </c>
      <c r="V27" s="78"/>
    </row>
    <row r="28" spans="1:22" s="188" customFormat="1" ht="56.25" customHeight="1">
      <c r="A28" s="78">
        <v>15</v>
      </c>
      <c r="B28" s="79" t="s">
        <v>1356</v>
      </c>
      <c r="C28" s="179"/>
      <c r="D28" s="179">
        <v>33477</v>
      </c>
      <c r="E28" s="78" t="s">
        <v>1357</v>
      </c>
      <c r="F28" s="69" t="s">
        <v>1358</v>
      </c>
      <c r="G28" s="99">
        <v>41258</v>
      </c>
      <c r="H28" s="184"/>
      <c r="I28" s="78"/>
      <c r="J28" s="185" t="s">
        <v>1280</v>
      </c>
      <c r="K28" s="78" t="s">
        <v>1332</v>
      </c>
      <c r="L28" s="78" t="s">
        <v>1299</v>
      </c>
      <c r="M28" s="78" t="s">
        <v>1350</v>
      </c>
      <c r="N28" s="78"/>
      <c r="O28" s="78" t="s">
        <v>1355</v>
      </c>
      <c r="P28" s="78" t="s">
        <v>50</v>
      </c>
      <c r="Q28" s="78"/>
      <c r="R28" s="78" t="s">
        <v>1269</v>
      </c>
      <c r="S28" s="80" t="s">
        <v>1359</v>
      </c>
      <c r="T28" s="78" t="s">
        <v>109</v>
      </c>
      <c r="U28" s="78" t="s">
        <v>110</v>
      </c>
      <c r="V28" s="78"/>
    </row>
    <row r="29" spans="1:22" s="188" customFormat="1" ht="62.25" customHeight="1">
      <c r="A29" s="78">
        <v>16</v>
      </c>
      <c r="B29" s="79" t="s">
        <v>1360</v>
      </c>
      <c r="C29" s="179">
        <v>32259</v>
      </c>
      <c r="D29" s="179"/>
      <c r="E29" s="78" t="s">
        <v>1361</v>
      </c>
      <c r="F29" s="69" t="s">
        <v>1353</v>
      </c>
      <c r="G29" s="78">
        <v>2011</v>
      </c>
      <c r="H29" s="99"/>
      <c r="I29" s="189" t="s">
        <v>1362</v>
      </c>
      <c r="J29" s="78" t="s">
        <v>1363</v>
      </c>
      <c r="K29" s="78"/>
      <c r="L29" s="78"/>
      <c r="M29" s="78"/>
      <c r="N29" s="78" t="s">
        <v>121</v>
      </c>
      <c r="O29" s="78" t="s">
        <v>1355</v>
      </c>
      <c r="P29" s="78"/>
      <c r="Q29" s="78"/>
      <c r="R29" s="78"/>
      <c r="S29" s="187" t="s">
        <v>932</v>
      </c>
      <c r="T29" s="78" t="s">
        <v>109</v>
      </c>
      <c r="U29" s="78" t="s">
        <v>110</v>
      </c>
      <c r="V29" s="78"/>
    </row>
    <row r="30" spans="1:22" s="188" customFormat="1" ht="64.5" customHeight="1">
      <c r="A30" s="78">
        <v>17</v>
      </c>
      <c r="B30" s="79" t="s">
        <v>1364</v>
      </c>
      <c r="C30" s="179">
        <v>29899</v>
      </c>
      <c r="D30" s="179"/>
      <c r="E30" s="78" t="s">
        <v>1365</v>
      </c>
      <c r="F30" s="69" t="s">
        <v>1353</v>
      </c>
      <c r="G30" s="78">
        <v>2012</v>
      </c>
      <c r="H30" s="99"/>
      <c r="I30" s="78"/>
      <c r="J30" s="78" t="s">
        <v>1363</v>
      </c>
      <c r="K30" s="78"/>
      <c r="L30" s="78"/>
      <c r="M30" s="78"/>
      <c r="N30" s="78"/>
      <c r="O30" s="78" t="s">
        <v>1355</v>
      </c>
      <c r="P30" s="78"/>
      <c r="Q30" s="78"/>
      <c r="R30" s="78"/>
      <c r="S30" s="187" t="s">
        <v>932</v>
      </c>
      <c r="T30" s="78" t="s">
        <v>109</v>
      </c>
      <c r="U30" s="78" t="s">
        <v>110</v>
      </c>
      <c r="V30" s="78"/>
    </row>
    <row r="31" spans="1:22" s="188" customFormat="1" ht="69.599999999999994" customHeight="1">
      <c r="A31" s="78">
        <v>18</v>
      </c>
      <c r="B31" s="79" t="s">
        <v>1366</v>
      </c>
      <c r="C31" s="179">
        <v>31826</v>
      </c>
      <c r="D31" s="179"/>
      <c r="E31" s="78" t="s">
        <v>1367</v>
      </c>
      <c r="F31" s="69" t="s">
        <v>1368</v>
      </c>
      <c r="G31" s="78"/>
      <c r="H31" s="99"/>
      <c r="I31" s="78"/>
      <c r="J31" s="78" t="s">
        <v>76</v>
      </c>
      <c r="K31" s="78" t="s">
        <v>1281</v>
      </c>
      <c r="L31" s="78" t="s">
        <v>1369</v>
      </c>
      <c r="M31" s="78" t="s">
        <v>1370</v>
      </c>
      <c r="N31" s="78"/>
      <c r="O31" s="78" t="s">
        <v>1355</v>
      </c>
      <c r="P31" s="78"/>
      <c r="Q31" s="78"/>
      <c r="R31" s="78"/>
      <c r="S31" s="80" t="s">
        <v>1359</v>
      </c>
      <c r="T31" s="78" t="s">
        <v>109</v>
      </c>
      <c r="U31" s="78" t="s">
        <v>110</v>
      </c>
      <c r="V31" s="78"/>
    </row>
    <row r="32" spans="1:22" s="188" customFormat="1" ht="43.15" customHeight="1">
      <c r="A32" s="78">
        <v>19</v>
      </c>
      <c r="B32" s="79" t="s">
        <v>1371</v>
      </c>
      <c r="C32" s="179"/>
      <c r="D32" s="179">
        <v>31828</v>
      </c>
      <c r="E32" s="78" t="s">
        <v>1372</v>
      </c>
      <c r="F32" s="69" t="s">
        <v>1373</v>
      </c>
      <c r="G32" s="78">
        <v>2014</v>
      </c>
      <c r="H32" s="99"/>
      <c r="I32" s="78"/>
      <c r="J32" s="78" t="s">
        <v>1280</v>
      </c>
      <c r="K32" s="78" t="s">
        <v>1374</v>
      </c>
      <c r="L32" s="78" t="s">
        <v>767</v>
      </c>
      <c r="M32" s="78" t="s">
        <v>1375</v>
      </c>
      <c r="N32" s="78"/>
      <c r="O32" s="78" t="s">
        <v>1355</v>
      </c>
      <c r="P32" s="78" t="s">
        <v>1300</v>
      </c>
      <c r="Q32" s="78"/>
      <c r="R32" s="78" t="s">
        <v>1269</v>
      </c>
      <c r="S32" s="80" t="s">
        <v>1359</v>
      </c>
      <c r="T32" s="78" t="s">
        <v>109</v>
      </c>
      <c r="U32" s="78" t="s">
        <v>110</v>
      </c>
      <c r="V32" s="78"/>
    </row>
    <row r="33" spans="1:22" s="191" customFormat="1" ht="97.5" customHeight="1">
      <c r="A33" s="78">
        <v>20</v>
      </c>
      <c r="B33" s="79" t="s">
        <v>1099</v>
      </c>
      <c r="C33" s="179"/>
      <c r="D33" s="179">
        <v>32793</v>
      </c>
      <c r="E33" s="78" t="s">
        <v>1376</v>
      </c>
      <c r="F33" s="78" t="s">
        <v>1377</v>
      </c>
      <c r="G33" s="99">
        <v>42736</v>
      </c>
      <c r="H33" s="99"/>
      <c r="I33" s="190">
        <v>45233</v>
      </c>
      <c r="J33" s="78" t="s">
        <v>1378</v>
      </c>
      <c r="K33" s="78" t="s">
        <v>1265</v>
      </c>
      <c r="L33" s="78" t="s">
        <v>1379</v>
      </c>
      <c r="M33" s="78" t="s">
        <v>43</v>
      </c>
      <c r="N33" s="78"/>
      <c r="O33" s="78" t="s">
        <v>1355</v>
      </c>
      <c r="P33" s="78" t="s">
        <v>1300</v>
      </c>
      <c r="Q33" s="78"/>
      <c r="R33" s="78" t="s">
        <v>50</v>
      </c>
      <c r="S33" s="78"/>
      <c r="T33" s="78" t="s">
        <v>109</v>
      </c>
      <c r="U33" s="78" t="s">
        <v>110</v>
      </c>
      <c r="V33" s="78"/>
    </row>
    <row r="34" spans="1:22" s="191" customFormat="1" ht="70.900000000000006" customHeight="1">
      <c r="A34" s="78">
        <v>21</v>
      </c>
      <c r="B34" s="79" t="s">
        <v>1380</v>
      </c>
      <c r="C34" s="179"/>
      <c r="D34" s="179">
        <v>31646</v>
      </c>
      <c r="E34" s="69" t="s">
        <v>1381</v>
      </c>
      <c r="F34" s="78" t="s">
        <v>1377</v>
      </c>
      <c r="G34" s="99">
        <v>42736</v>
      </c>
      <c r="H34" s="99"/>
      <c r="I34" s="78"/>
      <c r="J34" s="78" t="s">
        <v>1382</v>
      </c>
      <c r="K34" s="78" t="s">
        <v>1281</v>
      </c>
      <c r="L34" s="78" t="s">
        <v>1383</v>
      </c>
      <c r="M34" s="78" t="s">
        <v>1384</v>
      </c>
      <c r="N34" s="78"/>
      <c r="O34" s="78" t="s">
        <v>1355</v>
      </c>
      <c r="P34" s="78" t="s">
        <v>1300</v>
      </c>
      <c r="Q34" s="78"/>
      <c r="R34" s="78" t="s">
        <v>50</v>
      </c>
      <c r="S34" s="78"/>
      <c r="T34" s="78" t="s">
        <v>109</v>
      </c>
      <c r="U34" s="78" t="s">
        <v>110</v>
      </c>
      <c r="V34" s="78"/>
    </row>
    <row r="35" spans="1:22" s="172" customFormat="1" ht="16.149999999999999" customHeight="1">
      <c r="A35" s="366" t="s">
        <v>1385</v>
      </c>
      <c r="B35" s="367"/>
      <c r="C35" s="367"/>
      <c r="D35" s="367"/>
      <c r="E35" s="367"/>
      <c r="F35" s="367"/>
      <c r="G35" s="367"/>
      <c r="H35" s="367"/>
      <c r="I35" s="367"/>
      <c r="J35" s="367"/>
      <c r="K35" s="367"/>
      <c r="L35" s="367"/>
      <c r="M35" s="367"/>
      <c r="N35" s="367"/>
      <c r="O35" s="367"/>
      <c r="P35" s="367"/>
      <c r="Q35" s="367"/>
      <c r="R35" s="367"/>
      <c r="S35" s="367"/>
      <c r="T35" s="367"/>
      <c r="U35" s="367"/>
      <c r="V35" s="367"/>
    </row>
    <row r="36" spans="1:22" s="172" customFormat="1" ht="81" customHeight="1">
      <c r="A36" s="78">
        <v>1</v>
      </c>
      <c r="B36" s="79" t="s">
        <v>1386</v>
      </c>
      <c r="C36" s="179"/>
      <c r="D36" s="179">
        <v>28563</v>
      </c>
      <c r="E36" s="78" t="s">
        <v>1387</v>
      </c>
      <c r="F36" s="69" t="s">
        <v>1151</v>
      </c>
      <c r="G36" s="78">
        <v>2000</v>
      </c>
      <c r="H36" s="184">
        <v>45660</v>
      </c>
      <c r="I36" s="78" t="s">
        <v>1388</v>
      </c>
      <c r="J36" s="185" t="s">
        <v>1288</v>
      </c>
      <c r="K36" s="69" t="s">
        <v>1298</v>
      </c>
      <c r="L36" s="78" t="s">
        <v>1389</v>
      </c>
      <c r="M36" s="78" t="s">
        <v>1390</v>
      </c>
      <c r="N36" s="78" t="s">
        <v>107</v>
      </c>
      <c r="O36" s="78" t="s">
        <v>112</v>
      </c>
      <c r="P36" s="78" t="s">
        <v>1300</v>
      </c>
      <c r="Q36" s="78"/>
      <c r="R36" s="78" t="s">
        <v>1269</v>
      </c>
      <c r="S36" s="80" t="s">
        <v>31</v>
      </c>
      <c r="T36" s="78" t="s">
        <v>109</v>
      </c>
      <c r="U36" s="78" t="s">
        <v>110</v>
      </c>
      <c r="V36" s="78"/>
    </row>
    <row r="37" spans="1:22" s="192" customFormat="1" ht="58.9" customHeight="1">
      <c r="A37" s="78">
        <v>2</v>
      </c>
      <c r="B37" s="79" t="s">
        <v>1391</v>
      </c>
      <c r="C37" s="179"/>
      <c r="D37" s="179">
        <v>30968</v>
      </c>
      <c r="E37" s="78" t="s">
        <v>1392</v>
      </c>
      <c r="F37" s="69" t="s">
        <v>1153</v>
      </c>
      <c r="G37" s="78">
        <v>2013</v>
      </c>
      <c r="H37" s="184">
        <v>45660</v>
      </c>
      <c r="I37" s="99">
        <v>41157</v>
      </c>
      <c r="J37" s="185" t="s">
        <v>1280</v>
      </c>
      <c r="K37" s="78" t="s">
        <v>1281</v>
      </c>
      <c r="L37" s="78" t="s">
        <v>402</v>
      </c>
      <c r="M37" s="78" t="s">
        <v>72</v>
      </c>
      <c r="N37" s="78" t="s">
        <v>52</v>
      </c>
      <c r="O37" s="78" t="s">
        <v>112</v>
      </c>
      <c r="P37" s="78" t="s">
        <v>1300</v>
      </c>
      <c r="Q37" s="78"/>
      <c r="R37" s="78" t="s">
        <v>1269</v>
      </c>
      <c r="S37" s="80" t="s">
        <v>31</v>
      </c>
      <c r="T37" s="78" t="s">
        <v>109</v>
      </c>
      <c r="U37" s="78" t="s">
        <v>110</v>
      </c>
      <c r="V37" s="78"/>
    </row>
    <row r="38" spans="1:22" s="172" customFormat="1" ht="82.5" customHeight="1">
      <c r="A38" s="78">
        <v>3</v>
      </c>
      <c r="B38" s="79" t="s">
        <v>1393</v>
      </c>
      <c r="C38" s="179"/>
      <c r="D38" s="179">
        <v>31533</v>
      </c>
      <c r="E38" s="78" t="s">
        <v>1394</v>
      </c>
      <c r="F38" s="69" t="s">
        <v>49</v>
      </c>
      <c r="G38" s="99">
        <v>41559</v>
      </c>
      <c r="H38" s="184"/>
      <c r="I38" s="78" t="s">
        <v>1395</v>
      </c>
      <c r="J38" s="185" t="s">
        <v>1288</v>
      </c>
      <c r="K38" s="78" t="s">
        <v>1281</v>
      </c>
      <c r="L38" s="78" t="s">
        <v>1396</v>
      </c>
      <c r="M38" s="78" t="s">
        <v>1397</v>
      </c>
      <c r="N38" s="78" t="s">
        <v>52</v>
      </c>
      <c r="O38" s="78" t="s">
        <v>112</v>
      </c>
      <c r="P38" s="78" t="s">
        <v>1268</v>
      </c>
      <c r="Q38" s="78"/>
      <c r="R38" s="78" t="s">
        <v>1269</v>
      </c>
      <c r="S38" s="80" t="s">
        <v>34</v>
      </c>
      <c r="T38" s="78" t="s">
        <v>109</v>
      </c>
      <c r="U38" s="78" t="s">
        <v>110</v>
      </c>
      <c r="V38" s="78"/>
    </row>
    <row r="39" spans="1:22" s="172" customFormat="1" ht="79.900000000000006" customHeight="1">
      <c r="A39" s="78">
        <v>4</v>
      </c>
      <c r="B39" s="79" t="s">
        <v>1398</v>
      </c>
      <c r="C39" s="179"/>
      <c r="D39" s="179">
        <v>33879</v>
      </c>
      <c r="E39" s="78" t="s">
        <v>1399</v>
      </c>
      <c r="F39" s="69" t="s">
        <v>49</v>
      </c>
      <c r="G39" s="78">
        <v>2014</v>
      </c>
      <c r="H39" s="184"/>
      <c r="I39" s="99">
        <v>43351</v>
      </c>
      <c r="J39" s="185" t="s">
        <v>1288</v>
      </c>
      <c r="K39" s="78" t="s">
        <v>1281</v>
      </c>
      <c r="L39" s="78" t="s">
        <v>1400</v>
      </c>
      <c r="M39" s="78" t="s">
        <v>72</v>
      </c>
      <c r="N39" s="78" t="s">
        <v>81</v>
      </c>
      <c r="O39" s="78" t="s">
        <v>112</v>
      </c>
      <c r="P39" s="78" t="s">
        <v>1268</v>
      </c>
      <c r="Q39" s="78"/>
      <c r="R39" s="78" t="s">
        <v>1269</v>
      </c>
      <c r="S39" s="80" t="s">
        <v>34</v>
      </c>
      <c r="T39" s="78" t="s">
        <v>109</v>
      </c>
      <c r="U39" s="78" t="s">
        <v>110</v>
      </c>
      <c r="V39" s="78"/>
    </row>
    <row r="40" spans="1:22" s="172" customFormat="1" ht="66" customHeight="1">
      <c r="A40" s="78">
        <v>5</v>
      </c>
      <c r="B40" s="79" t="s">
        <v>1401</v>
      </c>
      <c r="C40" s="179">
        <v>28769</v>
      </c>
      <c r="D40" s="179"/>
      <c r="E40" s="78" t="s">
        <v>1402</v>
      </c>
      <c r="F40" s="69" t="s">
        <v>49</v>
      </c>
      <c r="G40" s="78">
        <v>2009</v>
      </c>
      <c r="H40" s="184"/>
      <c r="I40" s="78" t="s">
        <v>1403</v>
      </c>
      <c r="J40" s="185" t="s">
        <v>1280</v>
      </c>
      <c r="K40" s="78" t="s">
        <v>1281</v>
      </c>
      <c r="L40" s="78" t="s">
        <v>1404</v>
      </c>
      <c r="M40" s="78" t="s">
        <v>743</v>
      </c>
      <c r="N40" s="78" t="s">
        <v>52</v>
      </c>
      <c r="O40" s="78" t="s">
        <v>115</v>
      </c>
      <c r="P40" s="78" t="s">
        <v>1283</v>
      </c>
      <c r="Q40" s="78"/>
      <c r="R40" s="78" t="s">
        <v>1269</v>
      </c>
      <c r="S40" s="80" t="s">
        <v>34</v>
      </c>
      <c r="T40" s="78" t="s">
        <v>109</v>
      </c>
      <c r="U40" s="78" t="s">
        <v>110</v>
      </c>
      <c r="V40" s="78"/>
    </row>
    <row r="41" spans="1:22" s="172" customFormat="1" ht="89.25" customHeight="1">
      <c r="A41" s="78">
        <v>6</v>
      </c>
      <c r="B41" s="79" t="s">
        <v>1405</v>
      </c>
      <c r="C41" s="179"/>
      <c r="D41" s="179">
        <v>29944</v>
      </c>
      <c r="E41" s="78" t="s">
        <v>1406</v>
      </c>
      <c r="F41" s="69" t="s">
        <v>49</v>
      </c>
      <c r="G41" s="99">
        <v>40550</v>
      </c>
      <c r="H41" s="184"/>
      <c r="I41" s="78" t="s">
        <v>1407</v>
      </c>
      <c r="J41" s="185" t="s">
        <v>1280</v>
      </c>
      <c r="K41" s="78" t="s">
        <v>1298</v>
      </c>
      <c r="L41" s="78" t="s">
        <v>1408</v>
      </c>
      <c r="M41" s="78" t="s">
        <v>1409</v>
      </c>
      <c r="N41" s="78" t="s">
        <v>107</v>
      </c>
      <c r="O41" s="78" t="s">
        <v>112</v>
      </c>
      <c r="P41" s="78" t="s">
        <v>50</v>
      </c>
      <c r="Q41" s="78"/>
      <c r="R41" s="78" t="s">
        <v>1269</v>
      </c>
      <c r="S41" s="187" t="s">
        <v>34</v>
      </c>
      <c r="T41" s="78" t="s">
        <v>109</v>
      </c>
      <c r="U41" s="78" t="s">
        <v>110</v>
      </c>
      <c r="V41" s="78"/>
    </row>
    <row r="42" spans="1:22" s="172" customFormat="1" ht="16.149999999999999" customHeight="1">
      <c r="A42" s="366" t="s">
        <v>1410</v>
      </c>
      <c r="B42" s="367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  <c r="N42" s="367"/>
      <c r="O42" s="367"/>
      <c r="P42" s="367"/>
      <c r="Q42" s="367"/>
      <c r="R42" s="367"/>
      <c r="S42" s="367"/>
      <c r="T42" s="367"/>
      <c r="U42" s="367"/>
      <c r="V42" s="367"/>
    </row>
    <row r="43" spans="1:22" s="172" customFormat="1" ht="50.45" customHeight="1">
      <c r="A43" s="78">
        <v>1</v>
      </c>
      <c r="B43" s="79" t="s">
        <v>1411</v>
      </c>
      <c r="C43" s="179">
        <v>27606</v>
      </c>
      <c r="D43" s="179"/>
      <c r="E43" s="69" t="s">
        <v>1412</v>
      </c>
      <c r="F43" s="69" t="s">
        <v>1151</v>
      </c>
      <c r="G43" s="78">
        <v>1999</v>
      </c>
      <c r="H43" s="184">
        <v>45660</v>
      </c>
      <c r="I43" s="99">
        <v>38626</v>
      </c>
      <c r="J43" s="185" t="s">
        <v>1280</v>
      </c>
      <c r="K43" s="78" t="s">
        <v>1298</v>
      </c>
      <c r="L43" s="78" t="s">
        <v>1349</v>
      </c>
      <c r="M43" s="78" t="s">
        <v>37</v>
      </c>
      <c r="N43" s="78" t="s">
        <v>107</v>
      </c>
      <c r="O43" s="78" t="s">
        <v>112</v>
      </c>
      <c r="P43" s="78" t="s">
        <v>1300</v>
      </c>
      <c r="Q43" s="78"/>
      <c r="R43" s="78" t="s">
        <v>1269</v>
      </c>
      <c r="S43" s="80" t="s">
        <v>31</v>
      </c>
      <c r="T43" s="78" t="s">
        <v>109</v>
      </c>
      <c r="U43" s="78" t="s">
        <v>110</v>
      </c>
      <c r="V43" s="78"/>
    </row>
    <row r="44" spans="1:22" s="192" customFormat="1" ht="65.25" customHeight="1">
      <c r="A44" s="78">
        <v>2</v>
      </c>
      <c r="B44" s="79" t="s">
        <v>1413</v>
      </c>
      <c r="C44" s="179">
        <v>31371</v>
      </c>
      <c r="D44" s="179"/>
      <c r="E44" s="78" t="s">
        <v>1414</v>
      </c>
      <c r="F44" s="69" t="s">
        <v>1153</v>
      </c>
      <c r="G44" s="78">
        <v>2012</v>
      </c>
      <c r="H44" s="184">
        <v>45660</v>
      </c>
      <c r="I44" s="78" t="s">
        <v>435</v>
      </c>
      <c r="J44" s="185" t="s">
        <v>1280</v>
      </c>
      <c r="K44" s="78" t="s">
        <v>1281</v>
      </c>
      <c r="L44" s="78" t="s">
        <v>1415</v>
      </c>
      <c r="M44" s="78" t="s">
        <v>1416</v>
      </c>
      <c r="N44" s="78" t="s">
        <v>52</v>
      </c>
      <c r="O44" s="78" t="s">
        <v>112</v>
      </c>
      <c r="P44" s="78" t="s">
        <v>1300</v>
      </c>
      <c r="Q44" s="78"/>
      <c r="R44" s="78" t="s">
        <v>1269</v>
      </c>
      <c r="S44" s="80" t="s">
        <v>31</v>
      </c>
      <c r="T44" s="78" t="s">
        <v>109</v>
      </c>
      <c r="U44" s="78" t="s">
        <v>110</v>
      </c>
      <c r="V44" s="78"/>
    </row>
    <row r="45" spans="1:22" s="172" customFormat="1" ht="63.75" customHeight="1">
      <c r="A45" s="78">
        <v>3</v>
      </c>
      <c r="B45" s="79" t="s">
        <v>1417</v>
      </c>
      <c r="C45" s="179"/>
      <c r="D45" s="179">
        <v>34495</v>
      </c>
      <c r="E45" s="78" t="s">
        <v>1418</v>
      </c>
      <c r="F45" s="69" t="s">
        <v>49</v>
      </c>
      <c r="G45" s="99">
        <v>44837</v>
      </c>
      <c r="H45" s="184"/>
      <c r="I45" s="78"/>
      <c r="J45" s="185" t="s">
        <v>1280</v>
      </c>
      <c r="K45" s="78" t="s">
        <v>1281</v>
      </c>
      <c r="L45" s="78" t="s">
        <v>1419</v>
      </c>
      <c r="M45" s="78" t="s">
        <v>1420</v>
      </c>
      <c r="N45" s="78"/>
      <c r="O45" s="78" t="s">
        <v>115</v>
      </c>
      <c r="P45" s="78" t="s">
        <v>1421</v>
      </c>
      <c r="Q45" s="78"/>
      <c r="R45" s="78" t="s">
        <v>1269</v>
      </c>
      <c r="S45" s="80" t="s">
        <v>34</v>
      </c>
      <c r="T45" s="78" t="s">
        <v>109</v>
      </c>
      <c r="U45" s="78" t="s">
        <v>110</v>
      </c>
      <c r="V45" s="78"/>
    </row>
    <row r="46" spans="1:22" s="172" customFormat="1" ht="68.25" customHeight="1">
      <c r="A46" s="78">
        <v>4</v>
      </c>
      <c r="B46" s="79" t="s">
        <v>1422</v>
      </c>
      <c r="C46" s="179"/>
      <c r="D46" s="179">
        <v>32796</v>
      </c>
      <c r="E46" s="78" t="s">
        <v>1423</v>
      </c>
      <c r="F46" s="69" t="s">
        <v>49</v>
      </c>
      <c r="G46" s="99">
        <v>41559</v>
      </c>
      <c r="H46" s="184"/>
      <c r="I46" s="99">
        <v>45119</v>
      </c>
      <c r="J46" s="185" t="s">
        <v>1280</v>
      </c>
      <c r="K46" s="78" t="s">
        <v>1281</v>
      </c>
      <c r="L46" s="78" t="s">
        <v>1315</v>
      </c>
      <c r="M46" s="78" t="s">
        <v>1424</v>
      </c>
      <c r="N46" s="78" t="s">
        <v>81</v>
      </c>
      <c r="O46" s="78" t="s">
        <v>115</v>
      </c>
      <c r="P46" s="78" t="s">
        <v>1300</v>
      </c>
      <c r="Q46" s="78"/>
      <c r="R46" s="78" t="s">
        <v>1269</v>
      </c>
      <c r="S46" s="80" t="s">
        <v>34</v>
      </c>
      <c r="T46" s="78" t="s">
        <v>109</v>
      </c>
      <c r="U46" s="78" t="s">
        <v>110</v>
      </c>
      <c r="V46" s="78"/>
    </row>
    <row r="47" spans="1:22" s="172" customFormat="1" ht="55.15" customHeight="1">
      <c r="A47" s="78">
        <v>5</v>
      </c>
      <c r="B47" s="193" t="s">
        <v>1425</v>
      </c>
      <c r="C47" s="179"/>
      <c r="D47" s="179">
        <v>32660</v>
      </c>
      <c r="E47" s="78" t="s">
        <v>1426</v>
      </c>
      <c r="F47" s="69" t="s">
        <v>49</v>
      </c>
      <c r="G47" s="99">
        <v>41559</v>
      </c>
      <c r="H47" s="184"/>
      <c r="I47" s="99">
        <v>43381</v>
      </c>
      <c r="J47" s="185" t="s">
        <v>1280</v>
      </c>
      <c r="K47" s="78" t="s">
        <v>1281</v>
      </c>
      <c r="L47" s="78" t="s">
        <v>1427</v>
      </c>
      <c r="M47" s="78" t="s">
        <v>72</v>
      </c>
      <c r="N47" s="78" t="s">
        <v>52</v>
      </c>
      <c r="O47" s="78" t="s">
        <v>115</v>
      </c>
      <c r="P47" s="78" t="s">
        <v>1283</v>
      </c>
      <c r="Q47" s="78"/>
      <c r="R47" s="78" t="s">
        <v>1269</v>
      </c>
      <c r="S47" s="80" t="s">
        <v>34</v>
      </c>
      <c r="T47" s="78" t="s">
        <v>109</v>
      </c>
      <c r="U47" s="78" t="s">
        <v>110</v>
      </c>
      <c r="V47" s="78"/>
    </row>
    <row r="48" spans="1:22" s="172" customFormat="1" ht="77.25" customHeight="1">
      <c r="A48" s="78">
        <v>6</v>
      </c>
      <c r="B48" s="79" t="s">
        <v>1428</v>
      </c>
      <c r="C48" s="179">
        <v>35999</v>
      </c>
      <c r="D48" s="179"/>
      <c r="E48" s="78" t="s">
        <v>1429</v>
      </c>
      <c r="F48" s="78" t="s">
        <v>49</v>
      </c>
      <c r="G48" s="78">
        <v>2023</v>
      </c>
      <c r="H48" s="184"/>
      <c r="I48" s="78"/>
      <c r="J48" s="185" t="s">
        <v>1280</v>
      </c>
      <c r="K48" s="78" t="s">
        <v>1281</v>
      </c>
      <c r="L48" s="69" t="s">
        <v>1430</v>
      </c>
      <c r="M48" s="78" t="s">
        <v>1431</v>
      </c>
      <c r="N48" s="78"/>
      <c r="O48" s="78" t="s">
        <v>115</v>
      </c>
      <c r="P48" s="78" t="s">
        <v>1300</v>
      </c>
      <c r="Q48" s="78"/>
      <c r="R48" s="78" t="s">
        <v>1269</v>
      </c>
      <c r="S48" s="187" t="s">
        <v>34</v>
      </c>
      <c r="T48" s="78" t="s">
        <v>109</v>
      </c>
      <c r="U48" s="78" t="s">
        <v>110</v>
      </c>
      <c r="V48" s="78"/>
    </row>
    <row r="49" spans="1:22" s="172" customFormat="1" ht="16.149999999999999" customHeight="1">
      <c r="A49" s="366" t="s">
        <v>1432</v>
      </c>
      <c r="B49" s="367"/>
      <c r="C49" s="367"/>
      <c r="D49" s="367"/>
      <c r="E49" s="367"/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</row>
    <row r="50" spans="1:22" s="172" customFormat="1" ht="104.25" customHeight="1">
      <c r="A50" s="78">
        <v>1</v>
      </c>
      <c r="B50" s="193" t="s">
        <v>1433</v>
      </c>
      <c r="C50" s="179"/>
      <c r="D50" s="179">
        <v>30406</v>
      </c>
      <c r="E50" s="78" t="s">
        <v>1434</v>
      </c>
      <c r="F50" s="69" t="s">
        <v>1435</v>
      </c>
      <c r="G50" s="78" t="s">
        <v>1287</v>
      </c>
      <c r="H50" s="184">
        <v>45660</v>
      </c>
      <c r="I50" s="78" t="s">
        <v>1436</v>
      </c>
      <c r="J50" s="185" t="s">
        <v>1288</v>
      </c>
      <c r="K50" s="78" t="s">
        <v>1437</v>
      </c>
      <c r="L50" s="78" t="s">
        <v>1438</v>
      </c>
      <c r="M50" s="78" t="s">
        <v>1439</v>
      </c>
      <c r="N50" s="78" t="s">
        <v>52</v>
      </c>
      <c r="O50" s="78" t="s">
        <v>1440</v>
      </c>
      <c r="P50" s="78" t="s">
        <v>41</v>
      </c>
      <c r="Q50" s="78"/>
      <c r="R50" s="78" t="s">
        <v>1269</v>
      </c>
      <c r="S50" s="194" t="s">
        <v>1441</v>
      </c>
      <c r="T50" s="78" t="s">
        <v>109</v>
      </c>
      <c r="U50" s="78" t="s">
        <v>110</v>
      </c>
      <c r="V50" s="78" t="s">
        <v>1442</v>
      </c>
    </row>
    <row r="51" spans="1:22" s="172" customFormat="1" ht="51.75" customHeight="1">
      <c r="A51" s="78">
        <v>2</v>
      </c>
      <c r="B51" s="193" t="s">
        <v>1443</v>
      </c>
      <c r="C51" s="179"/>
      <c r="D51" s="179">
        <v>33103</v>
      </c>
      <c r="E51" s="78" t="s">
        <v>1444</v>
      </c>
      <c r="F51" s="69" t="s">
        <v>1445</v>
      </c>
      <c r="G51" s="99">
        <v>41559</v>
      </c>
      <c r="H51" s="184"/>
      <c r="I51" s="99">
        <v>41285</v>
      </c>
      <c r="J51" s="185" t="s">
        <v>1280</v>
      </c>
      <c r="K51" s="78" t="s">
        <v>1265</v>
      </c>
      <c r="L51" s="78" t="s">
        <v>1415</v>
      </c>
      <c r="M51" s="78" t="s">
        <v>33</v>
      </c>
      <c r="N51" s="78" t="s">
        <v>52</v>
      </c>
      <c r="O51" s="78" t="s">
        <v>1440</v>
      </c>
      <c r="P51" s="78" t="s">
        <v>1300</v>
      </c>
      <c r="Q51" s="78"/>
      <c r="R51" s="78" t="s">
        <v>1269</v>
      </c>
      <c r="S51" s="187" t="s">
        <v>38</v>
      </c>
      <c r="T51" s="78" t="s">
        <v>109</v>
      </c>
      <c r="U51" s="78" t="s">
        <v>110</v>
      </c>
      <c r="V51" s="78" t="s">
        <v>1446</v>
      </c>
    </row>
    <row r="52" spans="1:22" s="172" customFormat="1" ht="84.6" customHeight="1">
      <c r="A52" s="78">
        <v>3</v>
      </c>
      <c r="B52" s="79" t="s">
        <v>1447</v>
      </c>
      <c r="C52" s="179"/>
      <c r="D52" s="179">
        <v>30249</v>
      </c>
      <c r="E52" s="78" t="s">
        <v>1448</v>
      </c>
      <c r="F52" s="69" t="s">
        <v>1445</v>
      </c>
      <c r="G52" s="99">
        <v>39818</v>
      </c>
      <c r="H52" s="184"/>
      <c r="I52" s="195" t="s">
        <v>1449</v>
      </c>
      <c r="J52" s="185" t="s">
        <v>1288</v>
      </c>
      <c r="K52" s="78" t="s">
        <v>1450</v>
      </c>
      <c r="L52" s="78" t="s">
        <v>1451</v>
      </c>
      <c r="M52" s="78" t="s">
        <v>43</v>
      </c>
      <c r="N52" s="78" t="s">
        <v>52</v>
      </c>
      <c r="O52" s="78" t="s">
        <v>1440</v>
      </c>
      <c r="P52" s="78" t="s">
        <v>1300</v>
      </c>
      <c r="Q52" s="78"/>
      <c r="R52" s="78" t="s">
        <v>1269</v>
      </c>
      <c r="S52" s="187" t="s">
        <v>38</v>
      </c>
      <c r="T52" s="78" t="s">
        <v>109</v>
      </c>
      <c r="U52" s="78" t="s">
        <v>110</v>
      </c>
      <c r="V52" s="78" t="s">
        <v>1446</v>
      </c>
    </row>
    <row r="53" spans="1:22" s="172" customFormat="1" ht="16.149999999999999" customHeight="1">
      <c r="A53" s="352" t="s">
        <v>1452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4"/>
    </row>
    <row r="54" spans="1:22" s="172" customFormat="1" ht="89.25" customHeight="1">
      <c r="A54" s="78">
        <v>1</v>
      </c>
      <c r="B54" s="193" t="s">
        <v>1453</v>
      </c>
      <c r="C54" s="179"/>
      <c r="D54" s="179">
        <v>29887</v>
      </c>
      <c r="E54" s="78" t="s">
        <v>1454</v>
      </c>
      <c r="F54" s="69" t="s">
        <v>1151</v>
      </c>
      <c r="G54" s="78">
        <v>2009</v>
      </c>
      <c r="H54" s="184">
        <v>45660</v>
      </c>
      <c r="I54" s="99">
        <v>40886</v>
      </c>
      <c r="J54" s="185" t="s">
        <v>1288</v>
      </c>
      <c r="K54" s="78" t="s">
        <v>1298</v>
      </c>
      <c r="L54" s="78" t="s">
        <v>1455</v>
      </c>
      <c r="M54" s="78" t="s">
        <v>1456</v>
      </c>
      <c r="N54" s="78" t="s">
        <v>52</v>
      </c>
      <c r="O54" s="78" t="s">
        <v>112</v>
      </c>
      <c r="P54" s="78" t="s">
        <v>1300</v>
      </c>
      <c r="Q54" s="78"/>
      <c r="R54" s="78" t="s">
        <v>1269</v>
      </c>
      <c r="S54" s="187" t="s">
        <v>31</v>
      </c>
      <c r="T54" s="78" t="s">
        <v>109</v>
      </c>
      <c r="U54" s="78" t="s">
        <v>110</v>
      </c>
      <c r="V54" s="78"/>
    </row>
    <row r="55" spans="1:22" s="172" customFormat="1" ht="63.75" customHeight="1">
      <c r="A55" s="78">
        <v>2</v>
      </c>
      <c r="B55" s="193" t="s">
        <v>1457</v>
      </c>
      <c r="C55" s="179"/>
      <c r="D55" s="179">
        <v>27566</v>
      </c>
      <c r="E55" s="78" t="s">
        <v>1458</v>
      </c>
      <c r="F55" s="69" t="s">
        <v>1153</v>
      </c>
      <c r="G55" s="78">
        <v>1997</v>
      </c>
      <c r="H55" s="184">
        <v>45660</v>
      </c>
      <c r="I55" s="78" t="s">
        <v>1459</v>
      </c>
      <c r="J55" s="185" t="s">
        <v>1280</v>
      </c>
      <c r="K55" s="78" t="s">
        <v>1281</v>
      </c>
      <c r="L55" s="78" t="s">
        <v>1460</v>
      </c>
      <c r="M55" s="78" t="s">
        <v>1461</v>
      </c>
      <c r="N55" s="78" t="s">
        <v>52</v>
      </c>
      <c r="O55" s="78" t="s">
        <v>112</v>
      </c>
      <c r="P55" s="78" t="s">
        <v>1283</v>
      </c>
      <c r="Q55" s="78"/>
      <c r="R55" s="78" t="s">
        <v>41</v>
      </c>
      <c r="S55" s="187" t="s">
        <v>31</v>
      </c>
      <c r="T55" s="78" t="s">
        <v>109</v>
      </c>
      <c r="U55" s="78" t="s">
        <v>110</v>
      </c>
      <c r="V55" s="78"/>
    </row>
    <row r="56" spans="1:22" s="172" customFormat="1" ht="110.25" customHeight="1">
      <c r="A56" s="69">
        <v>3</v>
      </c>
      <c r="B56" s="193" t="s">
        <v>1462</v>
      </c>
      <c r="C56" s="179">
        <v>30574</v>
      </c>
      <c r="D56" s="179"/>
      <c r="E56" s="78" t="s">
        <v>1463</v>
      </c>
      <c r="F56" s="69" t="s">
        <v>1153</v>
      </c>
      <c r="G56" s="78" t="s">
        <v>2502</v>
      </c>
      <c r="H56" s="383">
        <v>45780</v>
      </c>
      <c r="I56" s="78" t="s">
        <v>1464</v>
      </c>
      <c r="J56" s="384" t="s">
        <v>1288</v>
      </c>
      <c r="K56" s="78" t="s">
        <v>1281</v>
      </c>
      <c r="L56" s="78" t="s">
        <v>1465</v>
      </c>
      <c r="M56" s="78" t="s">
        <v>2501</v>
      </c>
      <c r="N56" s="78" t="s">
        <v>107</v>
      </c>
      <c r="O56" s="78" t="s">
        <v>112</v>
      </c>
      <c r="P56" s="78" t="s">
        <v>1268</v>
      </c>
      <c r="Q56" s="78"/>
      <c r="R56" s="78" t="s">
        <v>1269</v>
      </c>
      <c r="S56" s="80" t="s">
        <v>34</v>
      </c>
      <c r="T56" s="78" t="s">
        <v>109</v>
      </c>
      <c r="U56" s="78" t="s">
        <v>110</v>
      </c>
      <c r="V56" s="78"/>
    </row>
    <row r="57" spans="1:22" s="172" customFormat="1" ht="66" customHeight="1">
      <c r="A57" s="78">
        <v>4</v>
      </c>
      <c r="B57" s="193" t="s">
        <v>1065</v>
      </c>
      <c r="C57" s="179"/>
      <c r="D57" s="179">
        <v>33457</v>
      </c>
      <c r="E57" s="78" t="s">
        <v>1466</v>
      </c>
      <c r="F57" s="69" t="s">
        <v>49</v>
      </c>
      <c r="G57" s="99">
        <v>41559</v>
      </c>
      <c r="H57" s="184"/>
      <c r="I57" s="78" t="s">
        <v>1467</v>
      </c>
      <c r="J57" s="185" t="s">
        <v>1280</v>
      </c>
      <c r="K57" s="78" t="s">
        <v>1281</v>
      </c>
      <c r="L57" s="78" t="s">
        <v>1468</v>
      </c>
      <c r="M57" s="78" t="s">
        <v>743</v>
      </c>
      <c r="N57" s="78" t="s">
        <v>52</v>
      </c>
      <c r="O57" s="78" t="s">
        <v>112</v>
      </c>
      <c r="P57" s="78" t="s">
        <v>1283</v>
      </c>
      <c r="Q57" s="78"/>
      <c r="R57" s="78" t="s">
        <v>1269</v>
      </c>
      <c r="S57" s="187" t="s">
        <v>34</v>
      </c>
      <c r="T57" s="78" t="s">
        <v>109</v>
      </c>
      <c r="U57" s="78" t="s">
        <v>110</v>
      </c>
      <c r="V57" s="78"/>
    </row>
    <row r="58" spans="1:22" s="172" customFormat="1" ht="62.25" customHeight="1">
      <c r="A58" s="78">
        <v>5</v>
      </c>
      <c r="B58" s="193" t="s">
        <v>1469</v>
      </c>
      <c r="C58" s="179">
        <v>32024</v>
      </c>
      <c r="D58" s="179"/>
      <c r="E58" s="78" t="s">
        <v>1470</v>
      </c>
      <c r="F58" s="69" t="s">
        <v>49</v>
      </c>
      <c r="G58" s="99">
        <v>41559</v>
      </c>
      <c r="H58" s="184"/>
      <c r="I58" s="78" t="s">
        <v>1467</v>
      </c>
      <c r="J58" s="185" t="s">
        <v>1280</v>
      </c>
      <c r="K58" s="78" t="s">
        <v>1281</v>
      </c>
      <c r="L58" s="78" t="s">
        <v>1471</v>
      </c>
      <c r="M58" s="78" t="s">
        <v>1472</v>
      </c>
      <c r="N58" s="78" t="s">
        <v>1473</v>
      </c>
      <c r="O58" s="78" t="s">
        <v>112</v>
      </c>
      <c r="P58" s="78" t="s">
        <v>1300</v>
      </c>
      <c r="Q58" s="78"/>
      <c r="R58" s="78" t="s">
        <v>1269</v>
      </c>
      <c r="S58" s="187" t="s">
        <v>34</v>
      </c>
      <c r="T58" s="78" t="s">
        <v>109</v>
      </c>
      <c r="U58" s="78" t="s">
        <v>110</v>
      </c>
      <c r="V58" s="78"/>
    </row>
    <row r="59" spans="1:22" s="172" customFormat="1" ht="63.75" customHeight="1">
      <c r="A59" s="69">
        <v>6</v>
      </c>
      <c r="B59" s="193" t="s">
        <v>1474</v>
      </c>
      <c r="C59" s="179"/>
      <c r="D59" s="179">
        <v>33226</v>
      </c>
      <c r="E59" s="78" t="s">
        <v>1475</v>
      </c>
      <c r="F59" s="69" t="s">
        <v>49</v>
      </c>
      <c r="G59" s="78">
        <v>2014</v>
      </c>
      <c r="H59" s="184"/>
      <c r="I59" s="99">
        <v>43533</v>
      </c>
      <c r="J59" s="185" t="s">
        <v>1280</v>
      </c>
      <c r="K59" s="78" t="s">
        <v>1281</v>
      </c>
      <c r="L59" s="78" t="s">
        <v>1476</v>
      </c>
      <c r="M59" s="78" t="s">
        <v>1477</v>
      </c>
      <c r="N59" s="78" t="s">
        <v>81</v>
      </c>
      <c r="O59" s="78" t="s">
        <v>112</v>
      </c>
      <c r="P59" s="78" t="s">
        <v>1300</v>
      </c>
      <c r="Q59" s="78"/>
      <c r="R59" s="78" t="s">
        <v>1269</v>
      </c>
      <c r="S59" s="187" t="s">
        <v>34</v>
      </c>
      <c r="T59" s="78" t="s">
        <v>109</v>
      </c>
      <c r="U59" s="78" t="s">
        <v>110</v>
      </c>
      <c r="V59" s="78"/>
    </row>
    <row r="60" spans="1:22" s="200" customFormat="1" ht="90" customHeight="1">
      <c r="A60" s="69">
        <v>7</v>
      </c>
      <c r="B60" s="193" t="s">
        <v>1478</v>
      </c>
      <c r="C60" s="197">
        <v>36155</v>
      </c>
      <c r="D60" s="197"/>
      <c r="E60" s="69" t="s">
        <v>1479</v>
      </c>
      <c r="F60" s="69" t="s">
        <v>49</v>
      </c>
      <c r="G60" s="69">
        <v>2022</v>
      </c>
      <c r="H60" s="196"/>
      <c r="I60" s="198">
        <v>45603</v>
      </c>
      <c r="J60" s="199" t="s">
        <v>1288</v>
      </c>
      <c r="K60" s="78" t="s">
        <v>1281</v>
      </c>
      <c r="L60" s="69" t="s">
        <v>1480</v>
      </c>
      <c r="M60" s="69" t="s">
        <v>1481</v>
      </c>
      <c r="N60" s="69" t="s">
        <v>81</v>
      </c>
      <c r="O60" s="69" t="s">
        <v>115</v>
      </c>
      <c r="P60" s="69" t="s">
        <v>1300</v>
      </c>
      <c r="Q60" s="69"/>
      <c r="R60" s="69" t="s">
        <v>1269</v>
      </c>
      <c r="S60" s="194" t="s">
        <v>34</v>
      </c>
      <c r="T60" s="69" t="s">
        <v>109</v>
      </c>
      <c r="U60" s="69" t="s">
        <v>110</v>
      </c>
      <c r="V60" s="69"/>
    </row>
    <row r="61" spans="1:22" s="172" customFormat="1" ht="77.25" customHeight="1">
      <c r="A61" s="78">
        <v>8</v>
      </c>
      <c r="B61" s="193" t="s">
        <v>1482</v>
      </c>
      <c r="C61" s="179"/>
      <c r="D61" s="179">
        <v>33764</v>
      </c>
      <c r="E61" s="78" t="s">
        <v>1483</v>
      </c>
      <c r="F61" s="69" t="s">
        <v>49</v>
      </c>
      <c r="G61" s="78">
        <v>2014</v>
      </c>
      <c r="H61" s="184"/>
      <c r="I61" s="99">
        <v>44995</v>
      </c>
      <c r="J61" s="199" t="s">
        <v>1288</v>
      </c>
      <c r="K61" s="78" t="s">
        <v>1281</v>
      </c>
      <c r="L61" s="78" t="s">
        <v>1484</v>
      </c>
      <c r="M61" s="78" t="s">
        <v>1485</v>
      </c>
      <c r="N61" s="78" t="s">
        <v>81</v>
      </c>
      <c r="O61" s="78" t="s">
        <v>115</v>
      </c>
      <c r="P61" s="78" t="s">
        <v>41</v>
      </c>
      <c r="Q61" s="78"/>
      <c r="R61" s="78" t="s">
        <v>1269</v>
      </c>
      <c r="S61" s="187" t="s">
        <v>34</v>
      </c>
      <c r="T61" s="78" t="s">
        <v>109</v>
      </c>
      <c r="U61" s="78" t="s">
        <v>110</v>
      </c>
      <c r="V61" s="78"/>
    </row>
    <row r="62" spans="1:22" s="172" customFormat="1" ht="53.25" customHeight="1">
      <c r="A62" s="69">
        <v>9</v>
      </c>
      <c r="B62" s="193" t="s">
        <v>1486</v>
      </c>
      <c r="C62" s="179"/>
      <c r="D62" s="179">
        <v>30984</v>
      </c>
      <c r="E62" s="78" t="s">
        <v>1487</v>
      </c>
      <c r="F62" s="69" t="s">
        <v>49</v>
      </c>
      <c r="G62" s="99">
        <v>44837</v>
      </c>
      <c r="H62" s="184"/>
      <c r="I62" s="99">
        <v>39511</v>
      </c>
      <c r="J62" s="185" t="s">
        <v>1280</v>
      </c>
      <c r="K62" s="78" t="s">
        <v>1281</v>
      </c>
      <c r="L62" s="78" t="s">
        <v>1488</v>
      </c>
      <c r="M62" s="78" t="s">
        <v>72</v>
      </c>
      <c r="N62" s="78" t="s">
        <v>52</v>
      </c>
      <c r="O62" s="78" t="s">
        <v>115</v>
      </c>
      <c r="P62" s="78" t="s">
        <v>1489</v>
      </c>
      <c r="Q62" s="78"/>
      <c r="R62" s="78" t="s">
        <v>1269</v>
      </c>
      <c r="S62" s="187" t="s">
        <v>34</v>
      </c>
      <c r="T62" s="78" t="s">
        <v>109</v>
      </c>
      <c r="U62" s="78" t="s">
        <v>110</v>
      </c>
      <c r="V62" s="78"/>
    </row>
    <row r="63" spans="1:22" s="172" customFormat="1" ht="78" customHeight="1">
      <c r="A63" s="78">
        <v>10</v>
      </c>
      <c r="B63" s="193" t="s">
        <v>1490</v>
      </c>
      <c r="C63" s="179"/>
      <c r="D63" s="179">
        <v>31011</v>
      </c>
      <c r="E63" s="78" t="s">
        <v>1491</v>
      </c>
      <c r="F63" s="69" t="s">
        <v>1445</v>
      </c>
      <c r="G63" s="99">
        <v>39823</v>
      </c>
      <c r="H63" s="184"/>
      <c r="I63" s="99">
        <v>40886</v>
      </c>
      <c r="J63" s="199" t="s">
        <v>1288</v>
      </c>
      <c r="K63" s="78" t="s">
        <v>1281</v>
      </c>
      <c r="L63" s="78" t="s">
        <v>1492</v>
      </c>
      <c r="M63" s="78" t="s">
        <v>1493</v>
      </c>
      <c r="N63" s="78" t="s">
        <v>52</v>
      </c>
      <c r="O63" s="78" t="s">
        <v>115</v>
      </c>
      <c r="P63" s="78" t="s">
        <v>1300</v>
      </c>
      <c r="Q63" s="78"/>
      <c r="R63" s="78" t="s">
        <v>1269</v>
      </c>
      <c r="S63" s="187" t="s">
        <v>34</v>
      </c>
      <c r="T63" s="78" t="s">
        <v>109</v>
      </c>
      <c r="U63" s="78" t="s">
        <v>110</v>
      </c>
      <c r="V63" s="78"/>
    </row>
    <row r="64" spans="1:22" s="172" customFormat="1" ht="78.75" customHeight="1">
      <c r="A64" s="78">
        <v>11</v>
      </c>
      <c r="B64" s="79" t="s">
        <v>1494</v>
      </c>
      <c r="C64" s="179">
        <v>30634</v>
      </c>
      <c r="D64" s="179"/>
      <c r="E64" s="78" t="s">
        <v>1495</v>
      </c>
      <c r="F64" s="69" t="s">
        <v>49</v>
      </c>
      <c r="G64" s="78">
        <v>2012</v>
      </c>
      <c r="H64" s="184"/>
      <c r="I64" s="78" t="s">
        <v>1496</v>
      </c>
      <c r="J64" s="185" t="s">
        <v>1280</v>
      </c>
      <c r="K64" s="78" t="s">
        <v>1497</v>
      </c>
      <c r="L64" s="78" t="s">
        <v>1498</v>
      </c>
      <c r="M64" s="78" t="s">
        <v>1499</v>
      </c>
      <c r="N64" s="78" t="s">
        <v>52</v>
      </c>
      <c r="O64" s="78" t="s">
        <v>112</v>
      </c>
      <c r="P64" s="78" t="s">
        <v>1300</v>
      </c>
      <c r="Q64" s="78"/>
      <c r="R64" s="78" t="s">
        <v>41</v>
      </c>
      <c r="S64" s="80" t="s">
        <v>34</v>
      </c>
      <c r="T64" s="78" t="s">
        <v>109</v>
      </c>
      <c r="U64" s="78" t="s">
        <v>110</v>
      </c>
      <c r="V64" s="78"/>
    </row>
    <row r="65" spans="1:22" s="172" customFormat="1" ht="15.6" customHeight="1">
      <c r="A65" s="352" t="s">
        <v>1500</v>
      </c>
      <c r="B65" s="353"/>
      <c r="C65" s="353"/>
      <c r="D65" s="353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353"/>
      <c r="P65" s="353"/>
      <c r="Q65" s="353"/>
      <c r="R65" s="353"/>
      <c r="S65" s="353"/>
      <c r="T65" s="353"/>
      <c r="U65" s="353"/>
      <c r="V65" s="353"/>
    </row>
    <row r="66" spans="1:22" s="172" customFormat="1" ht="58.9" customHeight="1">
      <c r="A66" s="69">
        <v>1</v>
      </c>
      <c r="B66" s="193" t="s">
        <v>1501</v>
      </c>
      <c r="C66" s="197">
        <v>29974</v>
      </c>
      <c r="D66" s="197"/>
      <c r="E66" s="69" t="s">
        <v>1502</v>
      </c>
      <c r="F66" s="69" t="s">
        <v>1151</v>
      </c>
      <c r="G66" s="69" t="s">
        <v>1503</v>
      </c>
      <c r="H66" s="99">
        <v>45811</v>
      </c>
      <c r="I66" s="198">
        <v>39874</v>
      </c>
      <c r="J66" s="78" t="s">
        <v>1280</v>
      </c>
      <c r="K66" s="78" t="s">
        <v>1281</v>
      </c>
      <c r="L66" s="78" t="s">
        <v>1504</v>
      </c>
      <c r="M66" s="78" t="s">
        <v>37</v>
      </c>
      <c r="N66" s="78" t="s">
        <v>107</v>
      </c>
      <c r="O66" s="78" t="s">
        <v>112</v>
      </c>
      <c r="P66" s="78" t="s">
        <v>1505</v>
      </c>
      <c r="Q66" s="78"/>
      <c r="R66" s="78" t="s">
        <v>1269</v>
      </c>
      <c r="S66" s="187" t="s">
        <v>31</v>
      </c>
      <c r="T66" s="78" t="s">
        <v>109</v>
      </c>
      <c r="U66" s="78" t="s">
        <v>110</v>
      </c>
      <c r="V66" s="78"/>
    </row>
    <row r="67" spans="1:22" s="172" customFormat="1" ht="57.6" customHeight="1">
      <c r="A67" s="78">
        <v>2</v>
      </c>
      <c r="B67" s="79" t="s">
        <v>1506</v>
      </c>
      <c r="C67" s="179">
        <v>27753</v>
      </c>
      <c r="D67" s="179"/>
      <c r="E67" s="78" t="s">
        <v>1434</v>
      </c>
      <c r="F67" s="69" t="s">
        <v>49</v>
      </c>
      <c r="G67" s="99">
        <v>35439</v>
      </c>
      <c r="H67" s="99"/>
      <c r="I67" s="99">
        <v>37019</v>
      </c>
      <c r="J67" s="78" t="s">
        <v>1280</v>
      </c>
      <c r="K67" s="78" t="s">
        <v>1507</v>
      </c>
      <c r="L67" s="78" t="s">
        <v>1508</v>
      </c>
      <c r="M67" s="78" t="s">
        <v>1509</v>
      </c>
      <c r="N67" s="78" t="s">
        <v>52</v>
      </c>
      <c r="O67" s="78" t="s">
        <v>112</v>
      </c>
      <c r="P67" s="78" t="s">
        <v>1510</v>
      </c>
      <c r="Q67" s="78"/>
      <c r="R67" s="78" t="s">
        <v>1269</v>
      </c>
      <c r="S67" s="187" t="s">
        <v>31</v>
      </c>
      <c r="T67" s="78" t="s">
        <v>109</v>
      </c>
      <c r="U67" s="78" t="s">
        <v>110</v>
      </c>
      <c r="V67" s="78"/>
    </row>
    <row r="68" spans="1:22" s="172" customFormat="1" ht="51.75" customHeight="1">
      <c r="A68" s="78">
        <v>3</v>
      </c>
      <c r="B68" s="79" t="s">
        <v>1511</v>
      </c>
      <c r="C68" s="179">
        <v>27700</v>
      </c>
      <c r="D68" s="179"/>
      <c r="E68" s="78" t="s">
        <v>1394</v>
      </c>
      <c r="F68" s="69" t="s">
        <v>49</v>
      </c>
      <c r="G68" s="78">
        <v>1998</v>
      </c>
      <c r="H68" s="99"/>
      <c r="I68" s="99">
        <v>39143</v>
      </c>
      <c r="J68" s="78" t="s">
        <v>1280</v>
      </c>
      <c r="K68" s="78" t="s">
        <v>1332</v>
      </c>
      <c r="L68" s="78" t="s">
        <v>1333</v>
      </c>
      <c r="M68" s="78" t="s">
        <v>77</v>
      </c>
      <c r="N68" s="78" t="s">
        <v>52</v>
      </c>
      <c r="O68" s="78" t="s">
        <v>112</v>
      </c>
      <c r="P68" s="78" t="s">
        <v>1300</v>
      </c>
      <c r="Q68" s="78"/>
      <c r="R68" s="78" t="s">
        <v>1269</v>
      </c>
      <c r="S68" s="187" t="s">
        <v>34</v>
      </c>
      <c r="T68" s="78" t="s">
        <v>109</v>
      </c>
      <c r="U68" s="78" t="s">
        <v>110</v>
      </c>
      <c r="V68" s="78"/>
    </row>
    <row r="69" spans="1:22" s="172" customFormat="1" ht="84" customHeight="1">
      <c r="A69" s="78">
        <v>4</v>
      </c>
      <c r="B69" s="79" t="s">
        <v>1512</v>
      </c>
      <c r="C69" s="179"/>
      <c r="D69" s="179">
        <v>29540</v>
      </c>
      <c r="E69" s="78" t="s">
        <v>1513</v>
      </c>
      <c r="F69" s="69" t="s">
        <v>49</v>
      </c>
      <c r="G69" s="99">
        <v>39090</v>
      </c>
      <c r="H69" s="99"/>
      <c r="I69" s="99">
        <v>40610</v>
      </c>
      <c r="J69" s="78" t="s">
        <v>1280</v>
      </c>
      <c r="K69" s="78" t="s">
        <v>1281</v>
      </c>
      <c r="L69" s="78" t="s">
        <v>1514</v>
      </c>
      <c r="M69" s="78" t="s">
        <v>1515</v>
      </c>
      <c r="N69" s="78" t="s">
        <v>52</v>
      </c>
      <c r="O69" s="78" t="s">
        <v>115</v>
      </c>
      <c r="P69" s="78" t="s">
        <v>1283</v>
      </c>
      <c r="Q69" s="78"/>
      <c r="R69" s="78" t="s">
        <v>1280</v>
      </c>
      <c r="S69" s="187" t="s">
        <v>34</v>
      </c>
      <c r="T69" s="78" t="s">
        <v>109</v>
      </c>
      <c r="U69" s="78" t="s">
        <v>110</v>
      </c>
      <c r="V69" s="78"/>
    </row>
    <row r="70" spans="1:22" s="192" customFormat="1" ht="66" customHeight="1">
      <c r="A70" s="78">
        <v>5</v>
      </c>
      <c r="B70" s="79" t="s">
        <v>1516</v>
      </c>
      <c r="C70" s="179"/>
      <c r="D70" s="179">
        <v>31897</v>
      </c>
      <c r="E70" s="78" t="s">
        <v>1517</v>
      </c>
      <c r="F70" s="69" t="s">
        <v>49</v>
      </c>
      <c r="G70" s="78">
        <v>2010</v>
      </c>
      <c r="H70" s="99"/>
      <c r="I70" s="99">
        <v>43533</v>
      </c>
      <c r="J70" s="78" t="s">
        <v>1280</v>
      </c>
      <c r="K70" s="78" t="s">
        <v>1281</v>
      </c>
      <c r="L70" s="78" t="s">
        <v>1518</v>
      </c>
      <c r="M70" s="78" t="s">
        <v>665</v>
      </c>
      <c r="N70" s="78" t="s">
        <v>1473</v>
      </c>
      <c r="O70" s="78" t="s">
        <v>115</v>
      </c>
      <c r="P70" s="78" t="s">
        <v>1300</v>
      </c>
      <c r="Q70" s="78"/>
      <c r="R70" s="78" t="s">
        <v>1269</v>
      </c>
      <c r="S70" s="187" t="s">
        <v>31</v>
      </c>
      <c r="T70" s="78" t="s">
        <v>109</v>
      </c>
      <c r="U70" s="78" t="s">
        <v>110</v>
      </c>
      <c r="V70" s="78"/>
    </row>
    <row r="71" spans="1:22" s="172" customFormat="1" ht="81.599999999999994" customHeight="1">
      <c r="A71" s="78">
        <v>6</v>
      </c>
      <c r="B71" s="79" t="s">
        <v>1519</v>
      </c>
      <c r="C71" s="179"/>
      <c r="D71" s="179">
        <v>31789</v>
      </c>
      <c r="E71" s="78" t="s">
        <v>1444</v>
      </c>
      <c r="F71" s="69" t="s">
        <v>49</v>
      </c>
      <c r="G71" s="78">
        <v>2015</v>
      </c>
      <c r="H71" s="99"/>
      <c r="I71" s="78" t="s">
        <v>1520</v>
      </c>
      <c r="J71" s="78" t="s">
        <v>1280</v>
      </c>
      <c r="K71" s="78" t="s">
        <v>1281</v>
      </c>
      <c r="L71" s="78" t="s">
        <v>1518</v>
      </c>
      <c r="M71" s="78" t="s">
        <v>1086</v>
      </c>
      <c r="N71" s="78" t="s">
        <v>81</v>
      </c>
      <c r="O71" s="78" t="s">
        <v>115</v>
      </c>
      <c r="P71" s="78" t="s">
        <v>1300</v>
      </c>
      <c r="Q71" s="78"/>
      <c r="R71" s="78" t="s">
        <v>1269</v>
      </c>
      <c r="S71" s="187" t="s">
        <v>34</v>
      </c>
      <c r="T71" s="78" t="s">
        <v>109</v>
      </c>
      <c r="U71" s="78" t="s">
        <v>110</v>
      </c>
      <c r="V71" s="78"/>
    </row>
    <row r="72" spans="1:22" s="172" customFormat="1" ht="84" customHeight="1">
      <c r="A72" s="78">
        <v>7</v>
      </c>
      <c r="B72" s="79" t="s">
        <v>1521</v>
      </c>
      <c r="C72" s="179"/>
      <c r="D72" s="179">
        <v>31694</v>
      </c>
      <c r="E72" s="78" t="s">
        <v>1522</v>
      </c>
      <c r="F72" s="69" t="s">
        <v>49</v>
      </c>
      <c r="G72" s="78" t="s">
        <v>1523</v>
      </c>
      <c r="H72" s="99"/>
      <c r="I72" s="99">
        <v>41004</v>
      </c>
      <c r="J72" s="78" t="s">
        <v>1280</v>
      </c>
      <c r="K72" s="78" t="s">
        <v>1281</v>
      </c>
      <c r="L72" s="78" t="s">
        <v>1518</v>
      </c>
      <c r="M72" s="78" t="s">
        <v>1524</v>
      </c>
      <c r="N72" s="78" t="s">
        <v>52</v>
      </c>
      <c r="O72" s="78" t="s">
        <v>112</v>
      </c>
      <c r="P72" s="78" t="s">
        <v>1300</v>
      </c>
      <c r="Q72" s="78"/>
      <c r="R72" s="78" t="s">
        <v>1269</v>
      </c>
      <c r="S72" s="187" t="s">
        <v>34</v>
      </c>
      <c r="T72" s="78" t="s">
        <v>109</v>
      </c>
      <c r="U72" s="78" t="s">
        <v>110</v>
      </c>
      <c r="V72" s="78"/>
    </row>
    <row r="73" spans="1:22" s="200" customFormat="1" ht="66.599999999999994" customHeight="1">
      <c r="A73" s="69">
        <v>8</v>
      </c>
      <c r="B73" s="193" t="s">
        <v>1525</v>
      </c>
      <c r="C73" s="197"/>
      <c r="D73" s="197">
        <v>35678</v>
      </c>
      <c r="E73" s="69" t="s">
        <v>1526</v>
      </c>
      <c r="F73" s="69" t="s">
        <v>49</v>
      </c>
      <c r="G73" s="69">
        <v>2022</v>
      </c>
      <c r="H73" s="198"/>
      <c r="I73" s="198">
        <v>45542</v>
      </c>
      <c r="J73" s="69" t="s">
        <v>1288</v>
      </c>
      <c r="K73" s="78" t="s">
        <v>1281</v>
      </c>
      <c r="L73" s="69" t="s">
        <v>1327</v>
      </c>
      <c r="M73" s="69" t="s">
        <v>1527</v>
      </c>
      <c r="N73" s="69" t="s">
        <v>81</v>
      </c>
      <c r="O73" s="69" t="s">
        <v>115</v>
      </c>
      <c r="P73" s="69" t="s">
        <v>1528</v>
      </c>
      <c r="Q73" s="69"/>
      <c r="R73" s="69" t="s">
        <v>1269</v>
      </c>
      <c r="S73" s="194" t="s">
        <v>34</v>
      </c>
      <c r="T73" s="69" t="s">
        <v>109</v>
      </c>
      <c r="U73" s="69" t="s">
        <v>110</v>
      </c>
      <c r="V73" s="69"/>
    </row>
    <row r="74" spans="1:22" s="172" customFormat="1" ht="15.6" customHeight="1">
      <c r="A74" s="352" t="s">
        <v>1529</v>
      </c>
      <c r="B74" s="353"/>
      <c r="C74" s="353"/>
      <c r="D74" s="353"/>
      <c r="E74" s="353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53"/>
      <c r="R74" s="353"/>
      <c r="S74" s="353"/>
      <c r="T74" s="353"/>
      <c r="U74" s="353"/>
      <c r="V74" s="353"/>
    </row>
    <row r="75" spans="1:22" s="172" customFormat="1" ht="84.75" customHeight="1">
      <c r="A75" s="78">
        <v>1</v>
      </c>
      <c r="B75" s="193" t="s">
        <v>1530</v>
      </c>
      <c r="C75" s="179">
        <v>27696</v>
      </c>
      <c r="D75" s="179"/>
      <c r="E75" s="78" t="s">
        <v>1531</v>
      </c>
      <c r="F75" s="69" t="s">
        <v>1151</v>
      </c>
      <c r="G75" s="190">
        <v>40309</v>
      </c>
      <c r="H75" s="184">
        <v>45660</v>
      </c>
      <c r="I75" s="78" t="s">
        <v>673</v>
      </c>
      <c r="J75" s="78" t="s">
        <v>1288</v>
      </c>
      <c r="K75" s="78" t="s">
        <v>1298</v>
      </c>
      <c r="L75" s="78" t="s">
        <v>1532</v>
      </c>
      <c r="M75" s="78" t="s">
        <v>1533</v>
      </c>
      <c r="N75" s="78" t="s">
        <v>107</v>
      </c>
      <c r="O75" s="78" t="s">
        <v>112</v>
      </c>
      <c r="P75" s="78" t="s">
        <v>1268</v>
      </c>
      <c r="Q75" s="78"/>
      <c r="R75" s="78" t="s">
        <v>1269</v>
      </c>
      <c r="S75" s="187" t="s">
        <v>31</v>
      </c>
      <c r="T75" s="78" t="s">
        <v>109</v>
      </c>
      <c r="U75" s="78" t="s">
        <v>110</v>
      </c>
      <c r="V75" s="78"/>
    </row>
    <row r="76" spans="1:22" s="172" customFormat="1" ht="72" customHeight="1">
      <c r="A76" s="78">
        <v>2</v>
      </c>
      <c r="B76" s="193" t="s">
        <v>1534</v>
      </c>
      <c r="C76" s="179">
        <v>28821</v>
      </c>
      <c r="D76" s="179"/>
      <c r="E76" s="78" t="s">
        <v>1535</v>
      </c>
      <c r="F76" s="69" t="s">
        <v>49</v>
      </c>
      <c r="G76" s="78">
        <v>2022</v>
      </c>
      <c r="H76" s="99"/>
      <c r="I76" s="99">
        <v>44257</v>
      </c>
      <c r="J76" s="78" t="s">
        <v>1288</v>
      </c>
      <c r="K76" s="78" t="s">
        <v>48</v>
      </c>
      <c r="L76" s="78" t="s">
        <v>1536</v>
      </c>
      <c r="M76" s="78" t="s">
        <v>1537</v>
      </c>
      <c r="N76" s="78" t="s">
        <v>52</v>
      </c>
      <c r="O76" s="78" t="s">
        <v>115</v>
      </c>
      <c r="P76" s="78" t="s">
        <v>1268</v>
      </c>
      <c r="Q76" s="78"/>
      <c r="R76" s="78" t="s">
        <v>1269</v>
      </c>
      <c r="S76" s="187" t="s">
        <v>34</v>
      </c>
      <c r="T76" s="78" t="s">
        <v>109</v>
      </c>
      <c r="U76" s="78" t="s">
        <v>110</v>
      </c>
      <c r="V76" s="78"/>
    </row>
    <row r="77" spans="1:22" s="172" customFormat="1" ht="61.9" customHeight="1">
      <c r="A77" s="78">
        <v>3</v>
      </c>
      <c r="B77" s="193" t="s">
        <v>1538</v>
      </c>
      <c r="C77" s="179"/>
      <c r="D77" s="179">
        <v>29579</v>
      </c>
      <c r="E77" s="78" t="s">
        <v>1495</v>
      </c>
      <c r="F77" s="69" t="s">
        <v>49</v>
      </c>
      <c r="G77" s="78">
        <v>2002</v>
      </c>
      <c r="H77" s="99"/>
      <c r="I77" s="99">
        <v>42156</v>
      </c>
      <c r="J77" s="78" t="s">
        <v>1280</v>
      </c>
      <c r="K77" s="78" t="s">
        <v>1298</v>
      </c>
      <c r="L77" s="78" t="s">
        <v>1539</v>
      </c>
      <c r="M77" s="78" t="s">
        <v>1540</v>
      </c>
      <c r="N77" s="78" t="s">
        <v>52</v>
      </c>
      <c r="O77" s="78" t="s">
        <v>115</v>
      </c>
      <c r="P77" s="78" t="s">
        <v>1300</v>
      </c>
      <c r="Q77" s="78"/>
      <c r="R77" s="78" t="s">
        <v>1269</v>
      </c>
      <c r="S77" s="187" t="s">
        <v>34</v>
      </c>
      <c r="T77" s="78" t="s">
        <v>109</v>
      </c>
      <c r="U77" s="78" t="s">
        <v>110</v>
      </c>
      <c r="V77" s="78"/>
    </row>
    <row r="78" spans="1:22" s="172" customFormat="1" ht="57.75" customHeight="1">
      <c r="A78" s="78">
        <v>4</v>
      </c>
      <c r="B78" s="193" t="s">
        <v>1541</v>
      </c>
      <c r="C78" s="179">
        <v>29918</v>
      </c>
      <c r="D78" s="179"/>
      <c r="E78" s="78" t="s">
        <v>1542</v>
      </c>
      <c r="F78" s="69" t="s">
        <v>49</v>
      </c>
      <c r="G78" s="78">
        <v>2007</v>
      </c>
      <c r="H78" s="99"/>
      <c r="I78" s="78" t="s">
        <v>1543</v>
      </c>
      <c r="J78" s="78" t="s">
        <v>1280</v>
      </c>
      <c r="K78" s="78" t="s">
        <v>1544</v>
      </c>
      <c r="L78" s="78" t="s">
        <v>1471</v>
      </c>
      <c r="M78" s="78" t="s">
        <v>1545</v>
      </c>
      <c r="N78" s="78" t="s">
        <v>52</v>
      </c>
      <c r="O78" s="78" t="s">
        <v>112</v>
      </c>
      <c r="P78" s="78" t="s">
        <v>1283</v>
      </c>
      <c r="Q78" s="78"/>
      <c r="R78" s="78" t="s">
        <v>1269</v>
      </c>
      <c r="S78" s="187" t="s">
        <v>34</v>
      </c>
      <c r="T78" s="78" t="s">
        <v>109</v>
      </c>
      <c r="U78" s="78" t="s">
        <v>110</v>
      </c>
      <c r="V78" s="78"/>
    </row>
    <row r="79" spans="1:22" s="172" customFormat="1" ht="55.15" customHeight="1">
      <c r="A79" s="78">
        <v>5</v>
      </c>
      <c r="B79" s="193" t="s">
        <v>1546</v>
      </c>
      <c r="C79" s="179"/>
      <c r="D79" s="179">
        <v>33124</v>
      </c>
      <c r="E79" s="78" t="s">
        <v>1344</v>
      </c>
      <c r="F79" s="69" t="s">
        <v>49</v>
      </c>
      <c r="G79" s="99">
        <v>41559</v>
      </c>
      <c r="H79" s="99"/>
      <c r="I79" s="99">
        <v>42625</v>
      </c>
      <c r="J79" s="78" t="s">
        <v>1280</v>
      </c>
      <c r="K79" s="78" t="s">
        <v>1281</v>
      </c>
      <c r="L79" s="78" t="s">
        <v>1547</v>
      </c>
      <c r="M79" s="78" t="s">
        <v>665</v>
      </c>
      <c r="N79" s="78" t="s">
        <v>81</v>
      </c>
      <c r="O79" s="78" t="s">
        <v>115</v>
      </c>
      <c r="P79" s="78" t="s">
        <v>1300</v>
      </c>
      <c r="Q79" s="78"/>
      <c r="R79" s="78" t="s">
        <v>1269</v>
      </c>
      <c r="S79" s="187" t="s">
        <v>34</v>
      </c>
      <c r="T79" s="78" t="s">
        <v>109</v>
      </c>
      <c r="U79" s="78" t="s">
        <v>110</v>
      </c>
      <c r="V79" s="78"/>
    </row>
    <row r="80" spans="1:22" s="172" customFormat="1" ht="62.25" customHeight="1">
      <c r="A80" s="78">
        <v>6</v>
      </c>
      <c r="B80" s="193" t="s">
        <v>1548</v>
      </c>
      <c r="C80" s="179"/>
      <c r="D80" s="179">
        <v>31794</v>
      </c>
      <c r="E80" s="78" t="s">
        <v>1549</v>
      </c>
      <c r="F80" s="69" t="s">
        <v>49</v>
      </c>
      <c r="G80" s="99">
        <v>41559</v>
      </c>
      <c r="H80" s="99"/>
      <c r="I80" s="78" t="s">
        <v>1550</v>
      </c>
      <c r="J80" s="78" t="s">
        <v>1280</v>
      </c>
      <c r="K80" s="78" t="s">
        <v>1281</v>
      </c>
      <c r="L80" s="78" t="s">
        <v>1518</v>
      </c>
      <c r="M80" s="78" t="s">
        <v>665</v>
      </c>
      <c r="N80" s="78" t="s">
        <v>81</v>
      </c>
      <c r="O80" s="78" t="s">
        <v>115</v>
      </c>
      <c r="P80" s="78" t="s">
        <v>1300</v>
      </c>
      <c r="Q80" s="78"/>
      <c r="R80" s="78" t="s">
        <v>1269</v>
      </c>
      <c r="S80" s="187" t="s">
        <v>34</v>
      </c>
      <c r="T80" s="78" t="s">
        <v>109</v>
      </c>
      <c r="U80" s="78" t="s">
        <v>110</v>
      </c>
      <c r="V80" s="78"/>
    </row>
    <row r="81" spans="1:22" s="172" customFormat="1" ht="64.5" customHeight="1">
      <c r="A81" s="78">
        <v>7</v>
      </c>
      <c r="B81" s="193" t="s">
        <v>1551</v>
      </c>
      <c r="C81" s="179"/>
      <c r="D81" s="179">
        <v>32980</v>
      </c>
      <c r="E81" s="78" t="s">
        <v>1552</v>
      </c>
      <c r="F81" s="69" t="s">
        <v>49</v>
      </c>
      <c r="G81" s="78">
        <v>2014</v>
      </c>
      <c r="H81" s="99"/>
      <c r="I81" s="78" t="s">
        <v>1553</v>
      </c>
      <c r="J81" s="78" t="s">
        <v>1280</v>
      </c>
      <c r="K81" s="78" t="s">
        <v>1281</v>
      </c>
      <c r="L81" s="78" t="s">
        <v>1547</v>
      </c>
      <c r="M81" s="78" t="s">
        <v>1554</v>
      </c>
      <c r="N81" s="78" t="s">
        <v>81</v>
      </c>
      <c r="O81" s="78" t="s">
        <v>115</v>
      </c>
      <c r="P81" s="78" t="s">
        <v>1283</v>
      </c>
      <c r="Q81" s="78"/>
      <c r="R81" s="78" t="s">
        <v>1269</v>
      </c>
      <c r="S81" s="187" t="s">
        <v>34</v>
      </c>
      <c r="T81" s="78" t="s">
        <v>109</v>
      </c>
      <c r="U81" s="78" t="s">
        <v>110</v>
      </c>
      <c r="V81" s="78"/>
    </row>
    <row r="82" spans="1:22" s="172" customFormat="1" ht="16.149999999999999" customHeight="1">
      <c r="A82" s="366" t="s">
        <v>1555</v>
      </c>
      <c r="B82" s="367"/>
      <c r="C82" s="367"/>
      <c r="D82" s="367"/>
      <c r="E82" s="367"/>
      <c r="F82" s="367"/>
      <c r="G82" s="367"/>
      <c r="H82" s="367"/>
      <c r="I82" s="367"/>
      <c r="J82" s="367"/>
      <c r="K82" s="367"/>
      <c r="L82" s="367"/>
      <c r="M82" s="367"/>
      <c r="N82" s="367"/>
      <c r="O82" s="367"/>
      <c r="P82" s="367"/>
      <c r="Q82" s="367"/>
      <c r="R82" s="367"/>
      <c r="S82" s="367"/>
      <c r="T82" s="367"/>
      <c r="U82" s="367"/>
      <c r="V82" s="367"/>
    </row>
    <row r="83" spans="1:22" s="172" customFormat="1" ht="92.45" customHeight="1">
      <c r="A83" s="78">
        <v>1</v>
      </c>
      <c r="B83" s="193" t="s">
        <v>1556</v>
      </c>
      <c r="C83" s="179">
        <v>29533</v>
      </c>
      <c r="D83" s="179"/>
      <c r="E83" s="78" t="s">
        <v>1557</v>
      </c>
      <c r="F83" s="78" t="s">
        <v>1151</v>
      </c>
      <c r="G83" s="78">
        <v>2006</v>
      </c>
      <c r="H83" s="184">
        <v>45660</v>
      </c>
      <c r="I83" s="78" t="s">
        <v>1558</v>
      </c>
      <c r="J83" s="185" t="s">
        <v>1280</v>
      </c>
      <c r="K83" s="78" t="s">
        <v>1281</v>
      </c>
      <c r="L83" s="78" t="s">
        <v>1518</v>
      </c>
      <c r="M83" s="78" t="s">
        <v>1337</v>
      </c>
      <c r="N83" s="78" t="s">
        <v>107</v>
      </c>
      <c r="O83" s="78" t="s">
        <v>112</v>
      </c>
      <c r="P83" s="78" t="s">
        <v>1559</v>
      </c>
      <c r="Q83" s="78"/>
      <c r="R83" s="78" t="s">
        <v>1269</v>
      </c>
      <c r="S83" s="187" t="s">
        <v>31</v>
      </c>
      <c r="T83" s="78" t="s">
        <v>109</v>
      </c>
      <c r="U83" s="78" t="s">
        <v>110</v>
      </c>
      <c r="V83" s="78"/>
    </row>
    <row r="84" spans="1:22" s="172" customFormat="1" ht="73.900000000000006" customHeight="1">
      <c r="A84" s="78">
        <v>2</v>
      </c>
      <c r="B84" s="79" t="s">
        <v>1560</v>
      </c>
      <c r="C84" s="179"/>
      <c r="D84" s="179">
        <v>29344</v>
      </c>
      <c r="E84" s="201" t="s">
        <v>1561</v>
      </c>
      <c r="F84" s="69" t="s">
        <v>1152</v>
      </c>
      <c r="G84" s="99">
        <v>39898</v>
      </c>
      <c r="H84" s="184">
        <v>45660</v>
      </c>
      <c r="I84" s="78" t="s">
        <v>1449</v>
      </c>
      <c r="J84" s="185" t="s">
        <v>1280</v>
      </c>
      <c r="K84" s="78" t="s">
        <v>1281</v>
      </c>
      <c r="L84" s="78" t="s">
        <v>1562</v>
      </c>
      <c r="M84" s="78" t="s">
        <v>43</v>
      </c>
      <c r="N84" s="78" t="s">
        <v>52</v>
      </c>
      <c r="O84" s="78" t="s">
        <v>112</v>
      </c>
      <c r="P84" s="78" t="s">
        <v>1300</v>
      </c>
      <c r="Q84" s="78"/>
      <c r="R84" s="78" t="s">
        <v>1269</v>
      </c>
      <c r="S84" s="187" t="s">
        <v>34</v>
      </c>
      <c r="T84" s="78" t="s">
        <v>109</v>
      </c>
      <c r="U84" s="78" t="s">
        <v>110</v>
      </c>
      <c r="V84" s="78"/>
    </row>
    <row r="85" spans="1:22" s="172" customFormat="1" ht="52.9" customHeight="1">
      <c r="A85" s="78">
        <v>3</v>
      </c>
      <c r="B85" s="79" t="s">
        <v>1563</v>
      </c>
      <c r="C85" s="179"/>
      <c r="D85" s="179">
        <v>33170</v>
      </c>
      <c r="E85" s="79" t="s">
        <v>1564</v>
      </c>
      <c r="F85" s="69" t="s">
        <v>1565</v>
      </c>
      <c r="G85" s="99">
        <v>42015</v>
      </c>
      <c r="H85" s="184"/>
      <c r="I85" s="78" t="s">
        <v>1566</v>
      </c>
      <c r="J85" s="185" t="s">
        <v>1280</v>
      </c>
      <c r="K85" s="78" t="s">
        <v>1281</v>
      </c>
      <c r="L85" s="78" t="s">
        <v>1567</v>
      </c>
      <c r="M85" s="78" t="s">
        <v>1568</v>
      </c>
      <c r="N85" s="78" t="s">
        <v>81</v>
      </c>
      <c r="O85" s="78" t="s">
        <v>43</v>
      </c>
      <c r="P85" s="78" t="s">
        <v>1300</v>
      </c>
      <c r="Q85" s="78"/>
      <c r="R85" s="78" t="s">
        <v>1269</v>
      </c>
      <c r="S85" s="80" t="s">
        <v>659</v>
      </c>
      <c r="T85" s="78" t="s">
        <v>109</v>
      </c>
      <c r="U85" s="78" t="s">
        <v>110</v>
      </c>
      <c r="V85" s="78"/>
    </row>
    <row r="86" spans="1:22" s="172" customFormat="1" ht="66" customHeight="1">
      <c r="A86" s="78">
        <v>4</v>
      </c>
      <c r="B86" s="193" t="s">
        <v>1569</v>
      </c>
      <c r="C86" s="179"/>
      <c r="D86" s="179">
        <v>30582</v>
      </c>
      <c r="E86" s="79" t="s">
        <v>1570</v>
      </c>
      <c r="F86" s="69" t="s">
        <v>1565</v>
      </c>
      <c r="G86" s="99" t="s">
        <v>1571</v>
      </c>
      <c r="H86" s="184"/>
      <c r="I86" s="78" t="s">
        <v>1572</v>
      </c>
      <c r="J86" s="185" t="s">
        <v>1288</v>
      </c>
      <c r="K86" s="78" t="s">
        <v>1281</v>
      </c>
      <c r="L86" s="78" t="s">
        <v>1573</v>
      </c>
      <c r="M86" s="78" t="s">
        <v>43</v>
      </c>
      <c r="N86" s="78" t="s">
        <v>52</v>
      </c>
      <c r="O86" s="78" t="s">
        <v>115</v>
      </c>
      <c r="P86" s="78" t="s">
        <v>1510</v>
      </c>
      <c r="Q86" s="78"/>
      <c r="R86" s="78" t="s">
        <v>1269</v>
      </c>
      <c r="S86" s="187" t="s">
        <v>659</v>
      </c>
      <c r="T86" s="78" t="s">
        <v>109</v>
      </c>
      <c r="U86" s="78" t="s">
        <v>110</v>
      </c>
      <c r="V86" s="78"/>
    </row>
    <row r="87" spans="1:22" s="172" customFormat="1" ht="51" customHeight="1">
      <c r="A87" s="78">
        <v>5</v>
      </c>
      <c r="B87" s="79" t="s">
        <v>1574</v>
      </c>
      <c r="C87" s="179"/>
      <c r="D87" s="179">
        <v>32985</v>
      </c>
      <c r="E87" s="201" t="s">
        <v>1483</v>
      </c>
      <c r="F87" s="69" t="s">
        <v>1565</v>
      </c>
      <c r="G87" s="99">
        <v>41559</v>
      </c>
      <c r="H87" s="184"/>
      <c r="I87" s="78" t="s">
        <v>1575</v>
      </c>
      <c r="J87" s="185" t="s">
        <v>1280</v>
      </c>
      <c r="K87" s="78" t="s">
        <v>1281</v>
      </c>
      <c r="L87" s="78" t="s">
        <v>1576</v>
      </c>
      <c r="M87" s="78" t="s">
        <v>43</v>
      </c>
      <c r="N87" s="78" t="s">
        <v>81</v>
      </c>
      <c r="O87" s="78" t="s">
        <v>115</v>
      </c>
      <c r="P87" s="78" t="s">
        <v>1300</v>
      </c>
      <c r="Q87" s="78"/>
      <c r="R87" s="78" t="s">
        <v>1269</v>
      </c>
      <c r="S87" s="187" t="s">
        <v>659</v>
      </c>
      <c r="T87" s="78" t="s">
        <v>109</v>
      </c>
      <c r="U87" s="78" t="s">
        <v>110</v>
      </c>
      <c r="V87" s="78"/>
    </row>
    <row r="88" spans="1:22" s="172" customFormat="1" ht="68.25" customHeight="1">
      <c r="A88" s="78">
        <v>6</v>
      </c>
      <c r="B88" s="79" t="s">
        <v>1577</v>
      </c>
      <c r="C88" s="179">
        <v>26884</v>
      </c>
      <c r="D88" s="179"/>
      <c r="E88" s="79" t="s">
        <v>1578</v>
      </c>
      <c r="F88" s="69" t="s">
        <v>49</v>
      </c>
      <c r="G88" s="99">
        <v>39822</v>
      </c>
      <c r="H88" s="184"/>
      <c r="I88" s="99">
        <v>39661</v>
      </c>
      <c r="J88" s="199" t="s">
        <v>1288</v>
      </c>
      <c r="K88" s="69" t="s">
        <v>1298</v>
      </c>
      <c r="L88" s="69" t="s">
        <v>1579</v>
      </c>
      <c r="M88" s="69" t="s">
        <v>43</v>
      </c>
      <c r="N88" s="78" t="s">
        <v>52</v>
      </c>
      <c r="O88" s="78" t="s">
        <v>115</v>
      </c>
      <c r="P88" s="78" t="s">
        <v>1300</v>
      </c>
      <c r="Q88" s="78"/>
      <c r="R88" s="78" t="s">
        <v>1269</v>
      </c>
      <c r="S88" s="187" t="s">
        <v>34</v>
      </c>
      <c r="T88" s="78" t="s">
        <v>109</v>
      </c>
      <c r="U88" s="78" t="s">
        <v>110</v>
      </c>
      <c r="V88" s="78"/>
    </row>
    <row r="89" spans="1:22" s="172" customFormat="1" ht="57" customHeight="1">
      <c r="A89" s="78">
        <v>7</v>
      </c>
      <c r="B89" s="79" t="s">
        <v>1580</v>
      </c>
      <c r="C89" s="179"/>
      <c r="D89" s="179">
        <v>30352</v>
      </c>
      <c r="E89" s="201" t="s">
        <v>1581</v>
      </c>
      <c r="F89" s="69" t="s">
        <v>49</v>
      </c>
      <c r="G89" s="99">
        <v>26</v>
      </c>
      <c r="H89" s="184"/>
      <c r="I89" s="78" t="s">
        <v>1582</v>
      </c>
      <c r="J89" s="185" t="s">
        <v>1280</v>
      </c>
      <c r="K89" s="78" t="s">
        <v>1298</v>
      </c>
      <c r="L89" s="78" t="s">
        <v>1583</v>
      </c>
      <c r="M89" s="78" t="s">
        <v>1234</v>
      </c>
      <c r="N89" s="78" t="s">
        <v>52</v>
      </c>
      <c r="O89" s="78" t="s">
        <v>115</v>
      </c>
      <c r="P89" s="78" t="s">
        <v>1300</v>
      </c>
      <c r="Q89" s="78"/>
      <c r="R89" s="78" t="s">
        <v>1269</v>
      </c>
      <c r="S89" s="187" t="s">
        <v>34</v>
      </c>
      <c r="T89" s="78" t="s">
        <v>109</v>
      </c>
      <c r="U89" s="78" t="s">
        <v>110</v>
      </c>
      <c r="V89" s="78"/>
    </row>
    <row r="90" spans="1:22" s="172" customFormat="1" ht="50.45" customHeight="1">
      <c r="A90" s="78">
        <v>8</v>
      </c>
      <c r="B90" s="79" t="s">
        <v>1584</v>
      </c>
      <c r="C90" s="179"/>
      <c r="D90" s="179">
        <v>32611</v>
      </c>
      <c r="E90" s="201" t="s">
        <v>1581</v>
      </c>
      <c r="F90" s="69" t="s">
        <v>49</v>
      </c>
      <c r="G90" s="99">
        <v>41985</v>
      </c>
      <c r="H90" s="184"/>
      <c r="I90" s="99">
        <v>43199</v>
      </c>
      <c r="J90" s="185" t="s">
        <v>1280</v>
      </c>
      <c r="K90" s="78" t="s">
        <v>1281</v>
      </c>
      <c r="L90" s="78" t="s">
        <v>1567</v>
      </c>
      <c r="M90" s="78" t="s">
        <v>43</v>
      </c>
      <c r="N90" s="78" t="s">
        <v>81</v>
      </c>
      <c r="O90" s="78" t="s">
        <v>115</v>
      </c>
      <c r="P90" s="78" t="s">
        <v>1300</v>
      </c>
      <c r="Q90" s="78"/>
      <c r="R90" s="78" t="s">
        <v>1269</v>
      </c>
      <c r="S90" s="187" t="s">
        <v>34</v>
      </c>
      <c r="T90" s="78" t="s">
        <v>109</v>
      </c>
      <c r="U90" s="78" t="s">
        <v>110</v>
      </c>
      <c r="V90" s="78"/>
    </row>
    <row r="91" spans="1:22" s="172" customFormat="1" ht="106.9" customHeight="1">
      <c r="A91" s="78">
        <v>9</v>
      </c>
      <c r="B91" s="79" t="s">
        <v>1585</v>
      </c>
      <c r="C91" s="179"/>
      <c r="D91" s="179">
        <v>30873</v>
      </c>
      <c r="E91" s="79" t="s">
        <v>1586</v>
      </c>
      <c r="F91" s="69" t="s">
        <v>1587</v>
      </c>
      <c r="G91" s="99">
        <v>39083</v>
      </c>
      <c r="H91" s="184"/>
      <c r="I91" s="99">
        <v>41033</v>
      </c>
      <c r="J91" s="185" t="s">
        <v>1280</v>
      </c>
      <c r="K91" s="78" t="s">
        <v>1281</v>
      </c>
      <c r="L91" s="78" t="s">
        <v>1588</v>
      </c>
      <c r="M91" s="78" t="s">
        <v>1589</v>
      </c>
      <c r="N91" s="78" t="s">
        <v>52</v>
      </c>
      <c r="O91" s="78" t="s">
        <v>115</v>
      </c>
      <c r="P91" s="78" t="s">
        <v>1300</v>
      </c>
      <c r="Q91" s="78"/>
      <c r="R91" s="78" t="s">
        <v>1269</v>
      </c>
      <c r="S91" s="187" t="s">
        <v>1590</v>
      </c>
      <c r="T91" s="78" t="s">
        <v>109</v>
      </c>
      <c r="U91" s="78" t="s">
        <v>110</v>
      </c>
      <c r="V91" s="78"/>
    </row>
    <row r="92" spans="1:22" s="172" customFormat="1" ht="27" customHeight="1">
      <c r="A92" s="368" t="s">
        <v>1591</v>
      </c>
      <c r="B92" s="369"/>
      <c r="C92" s="369"/>
      <c r="D92" s="369"/>
      <c r="E92" s="369"/>
      <c r="F92" s="369"/>
      <c r="G92" s="369"/>
      <c r="H92" s="369"/>
      <c r="I92" s="369"/>
      <c r="J92" s="369"/>
      <c r="K92" s="369"/>
      <c r="L92" s="369"/>
      <c r="M92" s="369"/>
      <c r="N92" s="369"/>
      <c r="O92" s="369"/>
      <c r="P92" s="369"/>
      <c r="Q92" s="369"/>
      <c r="R92" s="369"/>
      <c r="S92" s="369"/>
      <c r="T92" s="369"/>
      <c r="U92" s="369"/>
      <c r="V92" s="369"/>
    </row>
    <row r="93" spans="1:22" s="172" customFormat="1" ht="63" customHeight="1">
      <c r="A93" s="78">
        <v>1</v>
      </c>
      <c r="B93" s="79" t="s">
        <v>1592</v>
      </c>
      <c r="C93" s="179">
        <v>27514</v>
      </c>
      <c r="D93" s="179"/>
      <c r="E93" s="91" t="s">
        <v>1593</v>
      </c>
      <c r="F93" s="69" t="s">
        <v>1151</v>
      </c>
      <c r="G93" s="198">
        <v>36167</v>
      </c>
      <c r="H93" s="184">
        <v>45660</v>
      </c>
      <c r="I93" s="99">
        <v>38303</v>
      </c>
      <c r="J93" s="78" t="s">
        <v>1280</v>
      </c>
      <c r="K93" s="78" t="s">
        <v>1281</v>
      </c>
      <c r="L93" s="78" t="s">
        <v>1594</v>
      </c>
      <c r="M93" s="78" t="s">
        <v>1595</v>
      </c>
      <c r="N93" s="78" t="s">
        <v>107</v>
      </c>
      <c r="O93" s="78" t="s">
        <v>112</v>
      </c>
      <c r="P93" s="78" t="s">
        <v>1283</v>
      </c>
      <c r="Q93" s="78"/>
      <c r="R93" s="78" t="s">
        <v>1269</v>
      </c>
      <c r="S93" s="78" t="s">
        <v>34</v>
      </c>
      <c r="T93" s="78" t="s">
        <v>109</v>
      </c>
      <c r="U93" s="78" t="s">
        <v>110</v>
      </c>
      <c r="V93" s="78"/>
    </row>
    <row r="94" spans="1:22" s="172" customFormat="1" ht="63" customHeight="1">
      <c r="A94" s="78">
        <v>2</v>
      </c>
      <c r="B94" s="79" t="s">
        <v>1596</v>
      </c>
      <c r="C94" s="179"/>
      <c r="D94" s="179">
        <v>29227</v>
      </c>
      <c r="E94" s="91" t="s">
        <v>1322</v>
      </c>
      <c r="F94" s="69" t="s">
        <v>1153</v>
      </c>
      <c r="G94" s="198" t="s">
        <v>1597</v>
      </c>
      <c r="H94" s="184">
        <v>45660</v>
      </c>
      <c r="I94" s="78" t="s">
        <v>1598</v>
      </c>
      <c r="J94" s="185" t="s">
        <v>1288</v>
      </c>
      <c r="K94" s="78" t="s">
        <v>1281</v>
      </c>
      <c r="L94" s="78" t="s">
        <v>1599</v>
      </c>
      <c r="M94" s="78" t="s">
        <v>1600</v>
      </c>
      <c r="N94" s="78" t="s">
        <v>107</v>
      </c>
      <c r="O94" s="78" t="s">
        <v>112</v>
      </c>
      <c r="P94" s="78" t="s">
        <v>1300</v>
      </c>
      <c r="Q94" s="78"/>
      <c r="R94" s="78" t="s">
        <v>1269</v>
      </c>
      <c r="S94" s="78" t="s">
        <v>31</v>
      </c>
      <c r="T94" s="78" t="s">
        <v>109</v>
      </c>
      <c r="U94" s="78" t="s">
        <v>110</v>
      </c>
      <c r="V94" s="78"/>
    </row>
    <row r="95" spans="1:22" s="172" customFormat="1" ht="55.9" customHeight="1">
      <c r="A95" s="78">
        <v>3</v>
      </c>
      <c r="B95" s="79" t="s">
        <v>1601</v>
      </c>
      <c r="C95" s="179"/>
      <c r="D95" s="179">
        <v>30296</v>
      </c>
      <c r="E95" s="201" t="s">
        <v>1352</v>
      </c>
      <c r="F95" s="69" t="s">
        <v>1152</v>
      </c>
      <c r="G95" s="198" t="s">
        <v>1305</v>
      </c>
      <c r="H95" s="184">
        <v>45660</v>
      </c>
      <c r="I95" s="78" t="s">
        <v>1449</v>
      </c>
      <c r="J95" s="78" t="s">
        <v>1280</v>
      </c>
      <c r="K95" s="78" t="s">
        <v>1281</v>
      </c>
      <c r="L95" s="78" t="s">
        <v>1602</v>
      </c>
      <c r="M95" s="78" t="s">
        <v>1307</v>
      </c>
      <c r="N95" s="78" t="s">
        <v>107</v>
      </c>
      <c r="O95" s="78" t="s">
        <v>112</v>
      </c>
      <c r="P95" s="78" t="s">
        <v>1300</v>
      </c>
      <c r="Q95" s="78"/>
      <c r="R95" s="78" t="s">
        <v>1269</v>
      </c>
      <c r="S95" s="78" t="s">
        <v>34</v>
      </c>
      <c r="T95" s="78" t="s">
        <v>109</v>
      </c>
      <c r="U95" s="78" t="s">
        <v>110</v>
      </c>
      <c r="V95" s="78"/>
    </row>
    <row r="96" spans="1:22" s="172" customFormat="1" ht="61.9" customHeight="1">
      <c r="A96" s="78">
        <v>4</v>
      </c>
      <c r="B96" s="79" t="s">
        <v>1603</v>
      </c>
      <c r="C96" s="179"/>
      <c r="D96" s="179">
        <v>30362</v>
      </c>
      <c r="E96" s="201" t="s">
        <v>1604</v>
      </c>
      <c r="F96" s="69" t="s">
        <v>49</v>
      </c>
      <c r="G96" s="202">
        <v>39630</v>
      </c>
      <c r="H96" s="99"/>
      <c r="I96" s="78" t="s">
        <v>1605</v>
      </c>
      <c r="J96" s="78" t="s">
        <v>1280</v>
      </c>
      <c r="K96" s="78" t="s">
        <v>1281</v>
      </c>
      <c r="L96" s="78" t="s">
        <v>1602</v>
      </c>
      <c r="M96" s="78" t="s">
        <v>1606</v>
      </c>
      <c r="N96" s="78" t="s">
        <v>52</v>
      </c>
      <c r="O96" s="78" t="s">
        <v>112</v>
      </c>
      <c r="P96" s="78" t="s">
        <v>1300</v>
      </c>
      <c r="Q96" s="78"/>
      <c r="R96" s="78" t="s">
        <v>1269</v>
      </c>
      <c r="S96" s="78" t="s">
        <v>34</v>
      </c>
      <c r="T96" s="78" t="s">
        <v>109</v>
      </c>
      <c r="U96" s="78" t="s">
        <v>110</v>
      </c>
      <c r="V96" s="78"/>
    </row>
    <row r="97" spans="1:22" s="172" customFormat="1" ht="66.75" customHeight="1">
      <c r="A97" s="78">
        <v>5</v>
      </c>
      <c r="B97" s="79" t="s">
        <v>1607</v>
      </c>
      <c r="C97" s="179"/>
      <c r="D97" s="179">
        <v>32431</v>
      </c>
      <c r="E97" s="201" t="s">
        <v>1608</v>
      </c>
      <c r="F97" s="69" t="s">
        <v>49</v>
      </c>
      <c r="G97" s="198">
        <v>41559</v>
      </c>
      <c r="H97" s="99"/>
      <c r="I97" s="99">
        <v>42491</v>
      </c>
      <c r="J97" s="78" t="s">
        <v>1280</v>
      </c>
      <c r="K97" s="78" t="s">
        <v>1281</v>
      </c>
      <c r="L97" s="78" t="s">
        <v>1609</v>
      </c>
      <c r="M97" s="78" t="s">
        <v>254</v>
      </c>
      <c r="N97" s="78" t="s">
        <v>52</v>
      </c>
      <c r="O97" s="78" t="s">
        <v>115</v>
      </c>
      <c r="P97" s="78" t="s">
        <v>1300</v>
      </c>
      <c r="Q97" s="78"/>
      <c r="R97" s="78" t="s">
        <v>1269</v>
      </c>
      <c r="S97" s="78" t="s">
        <v>34</v>
      </c>
      <c r="T97" s="78" t="s">
        <v>109</v>
      </c>
      <c r="U97" s="78" t="s">
        <v>110</v>
      </c>
      <c r="V97" s="78"/>
    </row>
    <row r="98" spans="1:22" s="172" customFormat="1" ht="45" customHeight="1">
      <c r="A98" s="78">
        <v>6</v>
      </c>
      <c r="B98" s="79" t="s">
        <v>325</v>
      </c>
      <c r="C98" s="179"/>
      <c r="D98" s="179">
        <v>33557</v>
      </c>
      <c r="E98" s="69" t="s">
        <v>1610</v>
      </c>
      <c r="F98" s="69" t="s">
        <v>49</v>
      </c>
      <c r="G98" s="202">
        <v>41974</v>
      </c>
      <c r="H98" s="99"/>
      <c r="I98" s="78"/>
      <c r="J98" s="78" t="s">
        <v>1280</v>
      </c>
      <c r="K98" s="78" t="s">
        <v>1281</v>
      </c>
      <c r="L98" s="78" t="s">
        <v>1594</v>
      </c>
      <c r="M98" s="78" t="s">
        <v>1611</v>
      </c>
      <c r="N98" s="78"/>
      <c r="O98" s="78" t="s">
        <v>115</v>
      </c>
      <c r="P98" s="78" t="s">
        <v>1300</v>
      </c>
      <c r="Q98" s="78"/>
      <c r="R98" s="78" t="s">
        <v>1269</v>
      </c>
      <c r="S98" s="78" t="s">
        <v>34</v>
      </c>
      <c r="T98" s="78" t="s">
        <v>109</v>
      </c>
      <c r="U98" s="78" t="s">
        <v>110</v>
      </c>
      <c r="V98" s="78"/>
    </row>
    <row r="99" spans="1:22" s="172" customFormat="1" ht="121.5" customHeight="1">
      <c r="A99" s="78">
        <v>7</v>
      </c>
      <c r="B99" s="79" t="s">
        <v>1612</v>
      </c>
      <c r="C99" s="179">
        <v>31376</v>
      </c>
      <c r="D99" s="179"/>
      <c r="E99" s="91" t="s">
        <v>1613</v>
      </c>
      <c r="F99" s="69" t="s">
        <v>49</v>
      </c>
      <c r="G99" s="198">
        <v>41277</v>
      </c>
      <c r="H99" s="99"/>
      <c r="I99" s="190">
        <v>41889</v>
      </c>
      <c r="J99" s="78" t="s">
        <v>1288</v>
      </c>
      <c r="K99" s="78" t="s">
        <v>1281</v>
      </c>
      <c r="L99" s="78" t="s">
        <v>1614</v>
      </c>
      <c r="M99" s="78" t="s">
        <v>1615</v>
      </c>
      <c r="N99" s="78" t="s">
        <v>107</v>
      </c>
      <c r="O99" s="78" t="s">
        <v>115</v>
      </c>
      <c r="P99" s="78" t="s">
        <v>1616</v>
      </c>
      <c r="Q99" s="78"/>
      <c r="R99" s="78" t="s">
        <v>1269</v>
      </c>
      <c r="S99" s="78" t="s">
        <v>34</v>
      </c>
      <c r="T99" s="78" t="s">
        <v>109</v>
      </c>
      <c r="U99" s="78" t="s">
        <v>110</v>
      </c>
      <c r="V99" s="78"/>
    </row>
    <row r="100" spans="1:22" s="172" customFormat="1" ht="16.149999999999999" customHeight="1">
      <c r="A100" s="366" t="s">
        <v>1617</v>
      </c>
      <c r="B100" s="367"/>
      <c r="C100" s="367"/>
      <c r="D100" s="367"/>
      <c r="E100" s="367"/>
      <c r="F100" s="367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</row>
    <row r="101" spans="1:22" s="172" customFormat="1" ht="68.45" customHeight="1">
      <c r="A101" s="78">
        <v>1</v>
      </c>
      <c r="B101" s="193" t="s">
        <v>1618</v>
      </c>
      <c r="C101" s="197"/>
      <c r="D101" s="197">
        <v>27525</v>
      </c>
      <c r="E101" s="193" t="s">
        <v>1619</v>
      </c>
      <c r="F101" s="193" t="s">
        <v>1151</v>
      </c>
      <c r="G101" s="198">
        <v>35007</v>
      </c>
      <c r="H101" s="196">
        <v>45660</v>
      </c>
      <c r="I101" s="198">
        <v>36952</v>
      </c>
      <c r="J101" s="78" t="s">
        <v>1288</v>
      </c>
      <c r="K101" s="69" t="s">
        <v>1298</v>
      </c>
      <c r="L101" s="69" t="s">
        <v>1620</v>
      </c>
      <c r="M101" s="69" t="s">
        <v>1621</v>
      </c>
      <c r="N101" s="69" t="s">
        <v>107</v>
      </c>
      <c r="O101" s="69" t="s">
        <v>112</v>
      </c>
      <c r="P101" s="69" t="s">
        <v>1300</v>
      </c>
      <c r="Q101" s="69"/>
      <c r="R101" s="69" t="s">
        <v>1269</v>
      </c>
      <c r="S101" s="69" t="s">
        <v>31</v>
      </c>
      <c r="T101" s="69" t="s">
        <v>109</v>
      </c>
      <c r="U101" s="69" t="s">
        <v>110</v>
      </c>
      <c r="V101" s="69"/>
    </row>
    <row r="102" spans="1:22" s="172" customFormat="1" ht="69.75" customHeight="1">
      <c r="A102" s="78">
        <v>2</v>
      </c>
      <c r="B102" s="193" t="s">
        <v>1622</v>
      </c>
      <c r="C102" s="197">
        <v>28800</v>
      </c>
      <c r="D102" s="197"/>
      <c r="E102" s="193" t="s">
        <v>1623</v>
      </c>
      <c r="F102" s="193" t="s">
        <v>1152</v>
      </c>
      <c r="G102" s="198" t="s">
        <v>1305</v>
      </c>
      <c r="H102" s="196">
        <v>45660</v>
      </c>
      <c r="I102" s="198">
        <v>41124</v>
      </c>
      <c r="J102" s="78" t="s">
        <v>1288</v>
      </c>
      <c r="K102" s="69" t="s">
        <v>1265</v>
      </c>
      <c r="L102" s="69" t="s">
        <v>1624</v>
      </c>
      <c r="M102" s="69" t="s">
        <v>254</v>
      </c>
      <c r="N102" s="69" t="s">
        <v>107</v>
      </c>
      <c r="O102" s="69" t="s">
        <v>112</v>
      </c>
      <c r="P102" s="69" t="s">
        <v>1300</v>
      </c>
      <c r="Q102" s="69"/>
      <c r="R102" s="69" t="s">
        <v>1269</v>
      </c>
      <c r="S102" s="69" t="s">
        <v>34</v>
      </c>
      <c r="T102" s="69" t="s">
        <v>109</v>
      </c>
      <c r="U102" s="69" t="s">
        <v>110</v>
      </c>
      <c r="V102" s="69"/>
    </row>
    <row r="103" spans="1:22" s="172" customFormat="1" ht="84.75" customHeight="1">
      <c r="A103" s="78">
        <v>3</v>
      </c>
      <c r="B103" s="193" t="s">
        <v>1625</v>
      </c>
      <c r="C103" s="197"/>
      <c r="D103" s="197">
        <v>30481</v>
      </c>
      <c r="E103" s="193" t="s">
        <v>1626</v>
      </c>
      <c r="F103" s="193" t="s">
        <v>1152</v>
      </c>
      <c r="G103" s="198">
        <v>39083</v>
      </c>
      <c r="H103" s="196">
        <v>45660</v>
      </c>
      <c r="I103" s="198">
        <v>40392</v>
      </c>
      <c r="J103" s="78" t="s">
        <v>1288</v>
      </c>
      <c r="K103" s="69" t="s">
        <v>1265</v>
      </c>
      <c r="L103" s="69" t="s">
        <v>1627</v>
      </c>
      <c r="M103" s="69" t="s">
        <v>1628</v>
      </c>
      <c r="N103" s="69" t="s">
        <v>107</v>
      </c>
      <c r="O103" s="69" t="s">
        <v>112</v>
      </c>
      <c r="P103" s="69" t="s">
        <v>1268</v>
      </c>
      <c r="Q103" s="69"/>
      <c r="R103" s="69" t="s">
        <v>1269</v>
      </c>
      <c r="S103" s="69" t="s">
        <v>31</v>
      </c>
      <c r="T103" s="69" t="s">
        <v>109</v>
      </c>
      <c r="U103" s="69" t="s">
        <v>110</v>
      </c>
      <c r="V103" s="69"/>
    </row>
    <row r="104" spans="1:22" s="172" customFormat="1" ht="68.45" customHeight="1">
      <c r="A104" s="78">
        <v>4</v>
      </c>
      <c r="B104" s="193" t="s">
        <v>1629</v>
      </c>
      <c r="C104" s="197"/>
      <c r="D104" s="197">
        <v>30417</v>
      </c>
      <c r="E104" s="203" t="s">
        <v>1630</v>
      </c>
      <c r="F104" s="69" t="s">
        <v>49</v>
      </c>
      <c r="G104" s="202">
        <v>41122</v>
      </c>
      <c r="H104" s="196"/>
      <c r="I104" s="198">
        <v>42067</v>
      </c>
      <c r="J104" s="199" t="s">
        <v>1280</v>
      </c>
      <c r="K104" s="69" t="s">
        <v>1265</v>
      </c>
      <c r="L104" s="69" t="s">
        <v>1631</v>
      </c>
      <c r="M104" s="69" t="s">
        <v>1632</v>
      </c>
      <c r="N104" s="69" t="s">
        <v>52</v>
      </c>
      <c r="O104" s="69" t="s">
        <v>112</v>
      </c>
      <c r="P104" s="69" t="s">
        <v>1280</v>
      </c>
      <c r="Q104" s="69"/>
      <c r="R104" s="69" t="s">
        <v>1269</v>
      </c>
      <c r="S104" s="69" t="s">
        <v>34</v>
      </c>
      <c r="T104" s="69" t="s">
        <v>109</v>
      </c>
      <c r="U104" s="69" t="s">
        <v>110</v>
      </c>
      <c r="V104" s="69"/>
    </row>
    <row r="105" spans="1:22" s="172" customFormat="1" ht="63.6" customHeight="1">
      <c r="A105" s="78">
        <v>5</v>
      </c>
      <c r="B105" s="193" t="s">
        <v>1633</v>
      </c>
      <c r="C105" s="197">
        <v>31038</v>
      </c>
      <c r="D105" s="197"/>
      <c r="E105" s="204" t="s">
        <v>1634</v>
      </c>
      <c r="F105" s="69" t="s">
        <v>49</v>
      </c>
      <c r="G105" s="202">
        <v>39965</v>
      </c>
      <c r="H105" s="196"/>
      <c r="I105" s="198">
        <v>42437</v>
      </c>
      <c r="J105" s="199" t="s">
        <v>1280</v>
      </c>
      <c r="K105" s="69" t="s">
        <v>1265</v>
      </c>
      <c r="L105" s="69" t="s">
        <v>1635</v>
      </c>
      <c r="M105" s="69" t="s">
        <v>1104</v>
      </c>
      <c r="N105" s="69" t="s">
        <v>81</v>
      </c>
      <c r="O105" s="69" t="s">
        <v>115</v>
      </c>
      <c r="P105" s="69" t="s">
        <v>1283</v>
      </c>
      <c r="Q105" s="69"/>
      <c r="R105" s="69" t="s">
        <v>1269</v>
      </c>
      <c r="S105" s="69" t="s">
        <v>34</v>
      </c>
      <c r="T105" s="69" t="s">
        <v>109</v>
      </c>
      <c r="U105" s="69" t="s">
        <v>110</v>
      </c>
      <c r="V105" s="69"/>
    </row>
    <row r="106" spans="1:22" s="172" customFormat="1" ht="63" customHeight="1">
      <c r="A106" s="78">
        <v>6</v>
      </c>
      <c r="B106" s="193" t="s">
        <v>1636</v>
      </c>
      <c r="C106" s="197"/>
      <c r="D106" s="197">
        <v>33404</v>
      </c>
      <c r="E106" s="204" t="s">
        <v>1637</v>
      </c>
      <c r="F106" s="69" t="s">
        <v>49</v>
      </c>
      <c r="G106" s="198">
        <v>41863</v>
      </c>
      <c r="H106" s="196"/>
      <c r="I106" s="69" t="s">
        <v>1638</v>
      </c>
      <c r="J106" s="199" t="s">
        <v>1280</v>
      </c>
      <c r="K106" s="69" t="s">
        <v>1265</v>
      </c>
      <c r="L106" s="69" t="s">
        <v>1306</v>
      </c>
      <c r="M106" s="69" t="s">
        <v>37</v>
      </c>
      <c r="N106" s="69" t="s">
        <v>81</v>
      </c>
      <c r="O106" s="69" t="s">
        <v>115</v>
      </c>
      <c r="P106" s="69" t="s">
        <v>1300</v>
      </c>
      <c r="Q106" s="69"/>
      <c r="R106" s="69" t="s">
        <v>1269</v>
      </c>
      <c r="S106" s="69" t="s">
        <v>34</v>
      </c>
      <c r="T106" s="69" t="s">
        <v>109</v>
      </c>
      <c r="U106" s="69" t="s">
        <v>110</v>
      </c>
      <c r="V106" s="69"/>
    </row>
    <row r="107" spans="1:22" s="172" customFormat="1" ht="52.15" customHeight="1">
      <c r="A107" s="78">
        <v>7</v>
      </c>
      <c r="B107" s="193" t="s">
        <v>1639</v>
      </c>
      <c r="C107" s="197"/>
      <c r="D107" s="197">
        <v>33454</v>
      </c>
      <c r="E107" s="204" t="s">
        <v>1303</v>
      </c>
      <c r="F107" s="69" t="s">
        <v>49</v>
      </c>
      <c r="G107" s="202">
        <v>41609</v>
      </c>
      <c r="H107" s="196"/>
      <c r="I107" s="198">
        <v>44777</v>
      </c>
      <c r="J107" s="199" t="s">
        <v>1280</v>
      </c>
      <c r="K107" s="69" t="s">
        <v>1265</v>
      </c>
      <c r="L107" s="69" t="s">
        <v>1609</v>
      </c>
      <c r="M107" s="69" t="s">
        <v>743</v>
      </c>
      <c r="N107" s="69" t="s">
        <v>81</v>
      </c>
      <c r="O107" s="69" t="s">
        <v>115</v>
      </c>
      <c r="P107" s="69" t="s">
        <v>1300</v>
      </c>
      <c r="Q107" s="69"/>
      <c r="R107" s="69" t="s">
        <v>1269</v>
      </c>
      <c r="S107" s="69" t="s">
        <v>34</v>
      </c>
      <c r="T107" s="69" t="s">
        <v>109</v>
      </c>
      <c r="U107" s="69" t="s">
        <v>110</v>
      </c>
      <c r="V107" s="69"/>
    </row>
    <row r="108" spans="1:22" s="172" customFormat="1" ht="65.25" customHeight="1">
      <c r="A108" s="78">
        <v>8</v>
      </c>
      <c r="B108" s="193" t="s">
        <v>1640</v>
      </c>
      <c r="C108" s="197"/>
      <c r="D108" s="197">
        <v>32310</v>
      </c>
      <c r="E108" s="204" t="s">
        <v>1641</v>
      </c>
      <c r="F108" s="69" t="s">
        <v>49</v>
      </c>
      <c r="G108" s="198">
        <v>41558</v>
      </c>
      <c r="H108" s="196"/>
      <c r="I108" s="198">
        <v>42491</v>
      </c>
      <c r="J108" s="199" t="s">
        <v>1280</v>
      </c>
      <c r="K108" s="69" t="s">
        <v>1265</v>
      </c>
      <c r="L108" s="69" t="s">
        <v>1609</v>
      </c>
      <c r="M108" s="69" t="s">
        <v>1606</v>
      </c>
      <c r="N108" s="69" t="s">
        <v>81</v>
      </c>
      <c r="O108" s="69" t="s">
        <v>115</v>
      </c>
      <c r="P108" s="69" t="s">
        <v>1300</v>
      </c>
      <c r="Q108" s="69"/>
      <c r="R108" s="69" t="s">
        <v>1269</v>
      </c>
      <c r="S108" s="69" t="s">
        <v>34</v>
      </c>
      <c r="T108" s="69" t="s">
        <v>109</v>
      </c>
      <c r="U108" s="69" t="s">
        <v>110</v>
      </c>
      <c r="V108" s="69"/>
    </row>
    <row r="109" spans="1:22" s="172" customFormat="1" ht="67.900000000000006" customHeight="1">
      <c r="A109" s="78">
        <v>9</v>
      </c>
      <c r="B109" s="193" t="s">
        <v>1642</v>
      </c>
      <c r="C109" s="197"/>
      <c r="D109" s="197">
        <v>30343</v>
      </c>
      <c r="E109" s="204" t="s">
        <v>1643</v>
      </c>
      <c r="F109" s="69" t="s">
        <v>49</v>
      </c>
      <c r="G109" s="198">
        <v>39083</v>
      </c>
      <c r="H109" s="196"/>
      <c r="I109" s="69" t="s">
        <v>1644</v>
      </c>
      <c r="J109" s="78" t="s">
        <v>1288</v>
      </c>
      <c r="K109" s="69" t="s">
        <v>1265</v>
      </c>
      <c r="L109" s="69" t="s">
        <v>1645</v>
      </c>
      <c r="M109" s="69" t="s">
        <v>1646</v>
      </c>
      <c r="N109" s="69" t="s">
        <v>52</v>
      </c>
      <c r="O109" s="69" t="s">
        <v>115</v>
      </c>
      <c r="P109" s="69" t="s">
        <v>1300</v>
      </c>
      <c r="Q109" s="69"/>
      <c r="R109" s="69" t="s">
        <v>1269</v>
      </c>
      <c r="S109" s="69" t="s">
        <v>34</v>
      </c>
      <c r="T109" s="69" t="s">
        <v>109</v>
      </c>
      <c r="U109" s="69" t="s">
        <v>110</v>
      </c>
      <c r="V109" s="69"/>
    </row>
    <row r="110" spans="1:22" s="172" customFormat="1" ht="137.44999999999999" customHeight="1">
      <c r="A110" s="78">
        <v>10</v>
      </c>
      <c r="B110" s="193" t="s">
        <v>1647</v>
      </c>
      <c r="C110" s="197">
        <v>29094</v>
      </c>
      <c r="D110" s="197"/>
      <c r="E110" s="204" t="s">
        <v>1648</v>
      </c>
      <c r="F110" s="69" t="s">
        <v>49</v>
      </c>
      <c r="G110" s="69" t="s">
        <v>1649</v>
      </c>
      <c r="H110" s="196"/>
      <c r="I110" s="69" t="s">
        <v>1650</v>
      </c>
      <c r="J110" s="199" t="s">
        <v>1280</v>
      </c>
      <c r="K110" s="69" t="s">
        <v>1265</v>
      </c>
      <c r="L110" s="69" t="s">
        <v>1651</v>
      </c>
      <c r="M110" s="69" t="s">
        <v>1204</v>
      </c>
      <c r="N110" s="69" t="s">
        <v>52</v>
      </c>
      <c r="O110" s="69" t="s">
        <v>115</v>
      </c>
      <c r="P110" s="69" t="s">
        <v>1300</v>
      </c>
      <c r="Q110" s="69"/>
      <c r="R110" s="69" t="s">
        <v>1269</v>
      </c>
      <c r="S110" s="69" t="s">
        <v>34</v>
      </c>
      <c r="T110" s="69" t="s">
        <v>109</v>
      </c>
      <c r="U110" s="69" t="s">
        <v>110</v>
      </c>
      <c r="V110" s="69"/>
    </row>
    <row r="111" spans="1:22" s="206" customFormat="1" ht="23.45" customHeight="1">
      <c r="A111" s="205" t="s">
        <v>50</v>
      </c>
      <c r="B111" s="355" t="s">
        <v>1652</v>
      </c>
      <c r="C111" s="356"/>
      <c r="D111" s="356"/>
      <c r="E111" s="356"/>
      <c r="F111" s="356"/>
      <c r="G111" s="356"/>
      <c r="H111" s="356"/>
      <c r="I111" s="356"/>
      <c r="J111" s="356"/>
      <c r="K111" s="356"/>
      <c r="L111" s="356"/>
      <c r="M111" s="356"/>
      <c r="N111" s="356"/>
      <c r="O111" s="356"/>
      <c r="P111" s="356"/>
      <c r="Q111" s="356"/>
      <c r="R111" s="356"/>
      <c r="S111" s="356"/>
      <c r="T111" s="356"/>
      <c r="U111" s="356"/>
      <c r="V111" s="357"/>
    </row>
    <row r="112" spans="1:22" s="172" customFormat="1" ht="23.45" customHeight="1">
      <c r="A112" s="358" t="s">
        <v>1653</v>
      </c>
      <c r="B112" s="359"/>
      <c r="C112" s="359"/>
      <c r="D112" s="359"/>
      <c r="E112" s="359"/>
      <c r="F112" s="359"/>
      <c r="G112" s="359"/>
      <c r="H112" s="359"/>
      <c r="I112" s="359"/>
      <c r="J112" s="359"/>
      <c r="K112" s="359"/>
      <c r="L112" s="359"/>
      <c r="M112" s="359"/>
      <c r="N112" s="359"/>
      <c r="O112" s="359"/>
      <c r="P112" s="359"/>
      <c r="Q112" s="359"/>
      <c r="R112" s="359"/>
      <c r="S112" s="359"/>
      <c r="T112" s="359"/>
      <c r="U112" s="359"/>
      <c r="V112" s="360"/>
    </row>
    <row r="113" spans="1:22" s="172" customFormat="1" ht="78.599999999999994" customHeight="1">
      <c r="A113" s="78">
        <v>1</v>
      </c>
      <c r="B113" s="79" t="s">
        <v>1654</v>
      </c>
      <c r="C113" s="179">
        <v>27161</v>
      </c>
      <c r="D113" s="179"/>
      <c r="E113" s="78" t="s">
        <v>1655</v>
      </c>
      <c r="F113" s="78" t="s">
        <v>75</v>
      </c>
      <c r="G113" s="108">
        <v>1996</v>
      </c>
      <c r="H113" s="99">
        <v>45660</v>
      </c>
      <c r="I113" s="198">
        <v>37941</v>
      </c>
      <c r="J113" s="69" t="s">
        <v>1656</v>
      </c>
      <c r="K113" s="69" t="s">
        <v>1657</v>
      </c>
      <c r="L113" s="69" t="s">
        <v>1658</v>
      </c>
      <c r="M113" s="69" t="s">
        <v>1659</v>
      </c>
      <c r="N113" s="78" t="s">
        <v>1660</v>
      </c>
      <c r="O113" s="208" t="s">
        <v>112</v>
      </c>
      <c r="P113" s="209" t="s">
        <v>1528</v>
      </c>
      <c r="Q113" s="78"/>
      <c r="R113" s="69" t="s">
        <v>1661</v>
      </c>
      <c r="S113" s="55" t="s">
        <v>34</v>
      </c>
      <c r="T113" s="78" t="s">
        <v>109</v>
      </c>
      <c r="U113" s="78" t="s">
        <v>1662</v>
      </c>
      <c r="V113" s="210"/>
    </row>
    <row r="114" spans="1:22" s="172" customFormat="1" ht="76.150000000000006" customHeight="1">
      <c r="A114" s="78">
        <v>2</v>
      </c>
      <c r="B114" s="79" t="s">
        <v>1663</v>
      </c>
      <c r="C114" s="179">
        <v>26481</v>
      </c>
      <c r="D114" s="179"/>
      <c r="E114" s="78" t="s">
        <v>1664</v>
      </c>
      <c r="F114" s="78" t="s">
        <v>640</v>
      </c>
      <c r="G114" s="108">
        <v>2008</v>
      </c>
      <c r="H114" s="99">
        <v>45660</v>
      </c>
      <c r="I114" s="198">
        <v>37341</v>
      </c>
      <c r="J114" s="78" t="s">
        <v>1665</v>
      </c>
      <c r="K114" s="78" t="s">
        <v>1281</v>
      </c>
      <c r="L114" s="78" t="s">
        <v>1666</v>
      </c>
      <c r="M114" s="78" t="s">
        <v>1667</v>
      </c>
      <c r="N114" s="78" t="s">
        <v>1660</v>
      </c>
      <c r="O114" s="78"/>
      <c r="P114" s="209" t="s">
        <v>1300</v>
      </c>
      <c r="Q114" s="78"/>
      <c r="R114" s="69" t="s">
        <v>1661</v>
      </c>
      <c r="S114" s="55" t="s">
        <v>34</v>
      </c>
      <c r="T114" s="78" t="s">
        <v>109</v>
      </c>
      <c r="U114" s="78" t="s">
        <v>1662</v>
      </c>
      <c r="V114" s="210"/>
    </row>
    <row r="115" spans="1:22" s="172" customFormat="1" ht="81.599999999999994" customHeight="1">
      <c r="A115" s="78">
        <v>3</v>
      </c>
      <c r="B115" s="211" t="s">
        <v>1668</v>
      </c>
      <c r="C115" s="179"/>
      <c r="D115" s="179">
        <v>28400</v>
      </c>
      <c r="E115" s="78" t="s">
        <v>1669</v>
      </c>
      <c r="F115" s="78" t="s">
        <v>640</v>
      </c>
      <c r="G115" s="108">
        <v>2010</v>
      </c>
      <c r="H115" s="99">
        <v>45660</v>
      </c>
      <c r="I115" s="198">
        <v>40376</v>
      </c>
      <c r="J115" s="78" t="s">
        <v>1665</v>
      </c>
      <c r="K115" s="78" t="s">
        <v>1281</v>
      </c>
      <c r="L115" s="78" t="s">
        <v>1666</v>
      </c>
      <c r="M115" s="78" t="s">
        <v>1667</v>
      </c>
      <c r="N115" s="78" t="s">
        <v>1660</v>
      </c>
      <c r="O115" s="208" t="s">
        <v>112</v>
      </c>
      <c r="P115" s="209" t="s">
        <v>1280</v>
      </c>
      <c r="Q115" s="78"/>
      <c r="R115" s="69" t="s">
        <v>1661</v>
      </c>
      <c r="S115" s="55" t="s">
        <v>34</v>
      </c>
      <c r="T115" s="78" t="s">
        <v>109</v>
      </c>
      <c r="U115" s="78" t="s">
        <v>1662</v>
      </c>
      <c r="V115" s="210"/>
    </row>
    <row r="116" spans="1:22" s="172" customFormat="1" ht="30.6" customHeight="1">
      <c r="A116" s="358" t="s">
        <v>1670</v>
      </c>
      <c r="B116" s="361"/>
      <c r="C116" s="361"/>
      <c r="D116" s="361"/>
      <c r="E116" s="362"/>
      <c r="F116" s="78"/>
      <c r="G116" s="108"/>
      <c r="H116" s="212"/>
      <c r="I116" s="213"/>
      <c r="J116" s="78"/>
      <c r="K116" s="91"/>
      <c r="L116" s="189"/>
      <c r="M116" s="78"/>
      <c r="N116" s="78"/>
      <c r="O116" s="208"/>
      <c r="P116" s="209"/>
      <c r="Q116" s="214"/>
      <c r="R116" s="69"/>
      <c r="S116" s="215"/>
      <c r="T116" s="214"/>
      <c r="U116" s="214"/>
      <c r="V116" s="214"/>
    </row>
    <row r="117" spans="1:22" s="172" customFormat="1" ht="64.150000000000006" customHeight="1">
      <c r="A117" s="210">
        <v>1</v>
      </c>
      <c r="B117" s="79" t="s">
        <v>1671</v>
      </c>
      <c r="C117" s="179">
        <v>27514</v>
      </c>
      <c r="D117" s="179"/>
      <c r="E117" s="79" t="s">
        <v>1672</v>
      </c>
      <c r="F117" s="78" t="s">
        <v>1673</v>
      </c>
      <c r="G117" s="108">
        <v>1993</v>
      </c>
      <c r="H117" s="99">
        <v>44963</v>
      </c>
      <c r="I117" s="198">
        <v>37492</v>
      </c>
      <c r="J117" s="78" t="s">
        <v>1665</v>
      </c>
      <c r="K117" s="78" t="s">
        <v>1281</v>
      </c>
      <c r="L117" s="78" t="s">
        <v>1658</v>
      </c>
      <c r="M117" s="78" t="s">
        <v>1667</v>
      </c>
      <c r="N117" s="78" t="s">
        <v>1382</v>
      </c>
      <c r="O117" s="216" t="s">
        <v>112</v>
      </c>
      <c r="P117" s="209" t="s">
        <v>1300</v>
      </c>
      <c r="Q117" s="78"/>
      <c r="R117" s="69" t="s">
        <v>1661</v>
      </c>
      <c r="S117" s="55" t="s">
        <v>34</v>
      </c>
      <c r="T117" s="78" t="s">
        <v>109</v>
      </c>
      <c r="U117" s="78" t="s">
        <v>1662</v>
      </c>
      <c r="V117" s="78"/>
    </row>
    <row r="118" spans="1:22" s="172" customFormat="1" ht="61.5" customHeight="1">
      <c r="A118" s="210">
        <v>2</v>
      </c>
      <c r="B118" s="79" t="s">
        <v>1674</v>
      </c>
      <c r="C118" s="179">
        <v>27031</v>
      </c>
      <c r="D118" s="179"/>
      <c r="E118" s="79" t="s">
        <v>1675</v>
      </c>
      <c r="F118" s="78" t="s">
        <v>1153</v>
      </c>
      <c r="G118" s="108">
        <v>1995</v>
      </c>
      <c r="H118" s="99">
        <v>44932</v>
      </c>
      <c r="I118" s="198">
        <v>35783</v>
      </c>
      <c r="J118" s="78" t="s">
        <v>1280</v>
      </c>
      <c r="K118" s="78" t="s">
        <v>1676</v>
      </c>
      <c r="L118" s="78" t="s">
        <v>1658</v>
      </c>
      <c r="M118" s="78" t="s">
        <v>1667</v>
      </c>
      <c r="N118" s="78" t="s">
        <v>1382</v>
      </c>
      <c r="O118" s="78"/>
      <c r="P118" s="209" t="s">
        <v>1300</v>
      </c>
      <c r="Q118" s="78"/>
      <c r="R118" s="69" t="s">
        <v>1661</v>
      </c>
      <c r="S118" s="55" t="s">
        <v>34</v>
      </c>
      <c r="T118" s="78" t="s">
        <v>109</v>
      </c>
      <c r="U118" s="78" t="s">
        <v>1662</v>
      </c>
      <c r="V118" s="78"/>
    </row>
    <row r="119" spans="1:22" s="172" customFormat="1" ht="73.150000000000006" customHeight="1">
      <c r="A119" s="210">
        <v>3</v>
      </c>
      <c r="B119" s="79" t="s">
        <v>1677</v>
      </c>
      <c r="C119" s="179">
        <v>32425</v>
      </c>
      <c r="D119" s="179"/>
      <c r="E119" s="217" t="s">
        <v>1678</v>
      </c>
      <c r="F119" s="78" t="s">
        <v>49</v>
      </c>
      <c r="G119" s="69">
        <v>2010</v>
      </c>
      <c r="H119" s="99"/>
      <c r="I119" s="198">
        <v>43348</v>
      </c>
      <c r="J119" s="78" t="s">
        <v>1280</v>
      </c>
      <c r="K119" s="78" t="s">
        <v>1281</v>
      </c>
      <c r="L119" s="78" t="s">
        <v>1679</v>
      </c>
      <c r="M119" s="78" t="s">
        <v>1680</v>
      </c>
      <c r="N119" s="78"/>
      <c r="O119" s="78"/>
      <c r="P119" s="69" t="s">
        <v>1510</v>
      </c>
      <c r="Q119" s="78"/>
      <c r="R119" s="69" t="s">
        <v>1661</v>
      </c>
      <c r="S119" s="55" t="s">
        <v>58</v>
      </c>
      <c r="T119" s="78" t="s">
        <v>109</v>
      </c>
      <c r="U119" s="78" t="s">
        <v>1662</v>
      </c>
      <c r="V119" s="78"/>
    </row>
    <row r="120" spans="1:22" s="172" customFormat="1" ht="77.45" customHeight="1">
      <c r="A120" s="210">
        <v>4</v>
      </c>
      <c r="B120" s="79" t="s">
        <v>1681</v>
      </c>
      <c r="C120" s="179">
        <v>35968</v>
      </c>
      <c r="D120" s="179"/>
      <c r="E120" s="78" t="s">
        <v>1682</v>
      </c>
      <c r="F120" s="78" t="s">
        <v>49</v>
      </c>
      <c r="G120" s="69">
        <v>2020</v>
      </c>
      <c r="H120" s="99"/>
      <c r="I120" s="69" t="s">
        <v>1683</v>
      </c>
      <c r="J120" s="78" t="s">
        <v>1280</v>
      </c>
      <c r="K120" s="78" t="s">
        <v>1281</v>
      </c>
      <c r="L120" s="78" t="s">
        <v>1488</v>
      </c>
      <c r="M120" s="78" t="s">
        <v>1667</v>
      </c>
      <c r="N120" s="78"/>
      <c r="O120" s="78"/>
      <c r="P120" s="209" t="s">
        <v>1684</v>
      </c>
      <c r="Q120" s="78"/>
      <c r="R120" s="69" t="s">
        <v>1661</v>
      </c>
      <c r="S120" s="55" t="s">
        <v>34</v>
      </c>
      <c r="T120" s="78" t="s">
        <v>109</v>
      </c>
      <c r="U120" s="78" t="s">
        <v>1662</v>
      </c>
      <c r="V120" s="78"/>
    </row>
    <row r="121" spans="1:22" s="172" customFormat="1" ht="67.150000000000006" customHeight="1">
      <c r="A121" s="210">
        <v>5</v>
      </c>
      <c r="B121" s="211" t="s">
        <v>1685</v>
      </c>
      <c r="C121" s="179"/>
      <c r="D121" s="179">
        <v>32613</v>
      </c>
      <c r="E121" s="79" t="s">
        <v>1686</v>
      </c>
      <c r="F121" s="78" t="s">
        <v>1687</v>
      </c>
      <c r="G121" s="108" t="s">
        <v>1688</v>
      </c>
      <c r="H121" s="99"/>
      <c r="I121" s="69" t="s">
        <v>1683</v>
      </c>
      <c r="J121" s="78" t="s">
        <v>41</v>
      </c>
      <c r="K121" s="78"/>
      <c r="L121" s="78" t="s">
        <v>1689</v>
      </c>
      <c r="M121" s="78" t="s">
        <v>1690</v>
      </c>
      <c r="N121" s="78"/>
      <c r="O121" s="78"/>
      <c r="P121" s="209" t="s">
        <v>80</v>
      </c>
      <c r="Q121" s="78"/>
      <c r="R121" s="69" t="s">
        <v>50</v>
      </c>
      <c r="S121" s="55"/>
      <c r="T121" s="78" t="s">
        <v>109</v>
      </c>
      <c r="U121" s="78" t="s">
        <v>1662</v>
      </c>
      <c r="V121" s="78"/>
    </row>
    <row r="122" spans="1:22" s="172" customFormat="1" ht="76.5">
      <c r="A122" s="210">
        <v>6</v>
      </c>
      <c r="B122" s="211" t="s">
        <v>1691</v>
      </c>
      <c r="C122" s="179"/>
      <c r="D122" s="179">
        <v>29453</v>
      </c>
      <c r="E122" s="78" t="s">
        <v>1692</v>
      </c>
      <c r="F122" s="78" t="s">
        <v>1687</v>
      </c>
      <c r="G122" s="108" t="s">
        <v>1693</v>
      </c>
      <c r="H122" s="99"/>
      <c r="I122" s="69" t="s">
        <v>1683</v>
      </c>
      <c r="J122" s="78" t="s">
        <v>41</v>
      </c>
      <c r="K122" s="78"/>
      <c r="L122" s="78" t="s">
        <v>1694</v>
      </c>
      <c r="M122" s="78" t="s">
        <v>1695</v>
      </c>
      <c r="N122" s="78"/>
      <c r="O122" s="78"/>
      <c r="P122" s="209" t="s">
        <v>80</v>
      </c>
      <c r="Q122" s="78"/>
      <c r="R122" s="69" t="s">
        <v>50</v>
      </c>
      <c r="S122" s="55"/>
      <c r="T122" s="78" t="s">
        <v>109</v>
      </c>
      <c r="U122" s="78" t="s">
        <v>1662</v>
      </c>
      <c r="V122" s="78"/>
    </row>
    <row r="123" spans="1:22" s="172" customFormat="1" ht="76.5">
      <c r="A123" s="210">
        <v>7</v>
      </c>
      <c r="B123" s="79" t="s">
        <v>1696</v>
      </c>
      <c r="C123" s="179"/>
      <c r="D123" s="179">
        <v>34556</v>
      </c>
      <c r="E123" s="78" t="s">
        <v>1697</v>
      </c>
      <c r="F123" s="78" t="s">
        <v>1698</v>
      </c>
      <c r="G123" s="108" t="s">
        <v>1699</v>
      </c>
      <c r="H123" s="99"/>
      <c r="I123" s="198">
        <v>45038</v>
      </c>
      <c r="J123" s="78" t="s">
        <v>41</v>
      </c>
      <c r="K123" s="78" t="s">
        <v>1281</v>
      </c>
      <c r="L123" s="78" t="s">
        <v>1700</v>
      </c>
      <c r="M123" s="78" t="s">
        <v>43</v>
      </c>
      <c r="N123" s="78"/>
      <c r="O123" s="78"/>
      <c r="P123" s="209" t="s">
        <v>80</v>
      </c>
      <c r="Q123" s="78"/>
      <c r="R123" s="69" t="s">
        <v>50</v>
      </c>
      <c r="S123" s="55"/>
      <c r="T123" s="78" t="s">
        <v>109</v>
      </c>
      <c r="U123" s="78" t="s">
        <v>1662</v>
      </c>
      <c r="V123" s="78"/>
    </row>
    <row r="124" spans="1:22" s="172" customFormat="1" ht="63.75">
      <c r="A124" s="210">
        <v>8</v>
      </c>
      <c r="B124" s="211" t="s">
        <v>1701</v>
      </c>
      <c r="C124" s="179"/>
      <c r="D124" s="179">
        <v>29933</v>
      </c>
      <c r="E124" s="78" t="s">
        <v>1702</v>
      </c>
      <c r="F124" s="78" t="s">
        <v>1687</v>
      </c>
      <c r="G124" s="108" t="s">
        <v>1703</v>
      </c>
      <c r="H124" s="99"/>
      <c r="I124" s="69" t="s">
        <v>1683</v>
      </c>
      <c r="J124" s="78" t="s">
        <v>41</v>
      </c>
      <c r="K124" s="78"/>
      <c r="L124" s="78" t="s">
        <v>1704</v>
      </c>
      <c r="M124" s="78" t="s">
        <v>1695</v>
      </c>
      <c r="N124" s="78"/>
      <c r="O124" s="78"/>
      <c r="P124" s="209" t="s">
        <v>80</v>
      </c>
      <c r="Q124" s="78"/>
      <c r="R124" s="69" t="s">
        <v>50</v>
      </c>
      <c r="S124" s="55"/>
      <c r="T124" s="78" t="s">
        <v>109</v>
      </c>
      <c r="U124" s="78" t="s">
        <v>1662</v>
      </c>
      <c r="V124" s="78"/>
    </row>
    <row r="125" spans="1:22" s="172" customFormat="1" ht="76.5">
      <c r="A125" s="210">
        <v>9</v>
      </c>
      <c r="B125" s="211" t="s">
        <v>1705</v>
      </c>
      <c r="C125" s="179"/>
      <c r="D125" s="179">
        <v>30516</v>
      </c>
      <c r="E125" s="189" t="s">
        <v>1706</v>
      </c>
      <c r="F125" s="78" t="s">
        <v>1687</v>
      </c>
      <c r="G125" s="108" t="s">
        <v>1707</v>
      </c>
      <c r="H125" s="99"/>
      <c r="I125" s="198">
        <v>45018</v>
      </c>
      <c r="J125" s="78" t="s">
        <v>41</v>
      </c>
      <c r="K125" s="78"/>
      <c r="L125" s="78" t="s">
        <v>1708</v>
      </c>
      <c r="M125" s="78" t="s">
        <v>1695</v>
      </c>
      <c r="N125" s="78"/>
      <c r="O125" s="78"/>
      <c r="P125" s="209" t="s">
        <v>80</v>
      </c>
      <c r="Q125" s="78"/>
      <c r="R125" s="69" t="s">
        <v>50</v>
      </c>
      <c r="S125" s="55"/>
      <c r="T125" s="78" t="s">
        <v>109</v>
      </c>
      <c r="U125" s="78" t="s">
        <v>1662</v>
      </c>
      <c r="V125" s="78"/>
    </row>
    <row r="126" spans="1:22" s="172" customFormat="1" ht="76.5">
      <c r="A126" s="210">
        <v>10</v>
      </c>
      <c r="B126" s="211" t="s">
        <v>1709</v>
      </c>
      <c r="C126" s="179"/>
      <c r="D126" s="179">
        <v>34745</v>
      </c>
      <c r="E126" s="78" t="s">
        <v>1710</v>
      </c>
      <c r="F126" s="78" t="s">
        <v>1687</v>
      </c>
      <c r="G126" s="108" t="s">
        <v>1688</v>
      </c>
      <c r="H126" s="99"/>
      <c r="I126" s="198">
        <v>43856</v>
      </c>
      <c r="J126" s="78" t="s">
        <v>41</v>
      </c>
      <c r="K126" s="78"/>
      <c r="L126" s="78" t="s">
        <v>1711</v>
      </c>
      <c r="M126" s="78" t="s">
        <v>1695</v>
      </c>
      <c r="N126" s="78"/>
      <c r="O126" s="78"/>
      <c r="P126" s="209" t="s">
        <v>80</v>
      </c>
      <c r="Q126" s="78"/>
      <c r="R126" s="69" t="s">
        <v>50</v>
      </c>
      <c r="S126" s="55"/>
      <c r="T126" s="78" t="s">
        <v>109</v>
      </c>
      <c r="U126" s="78" t="s">
        <v>1662</v>
      </c>
      <c r="V126" s="78"/>
    </row>
    <row r="127" spans="1:22" s="172" customFormat="1" ht="38.25">
      <c r="A127" s="210">
        <v>11</v>
      </c>
      <c r="B127" s="211" t="s">
        <v>1712</v>
      </c>
      <c r="C127" s="179"/>
      <c r="D127" s="179">
        <v>34693</v>
      </c>
      <c r="E127" s="181" t="s">
        <v>1713</v>
      </c>
      <c r="F127" s="78" t="s">
        <v>1687</v>
      </c>
      <c r="G127" s="69">
        <v>2021</v>
      </c>
      <c r="H127" s="99"/>
      <c r="I127" s="69" t="s">
        <v>1683</v>
      </c>
      <c r="J127" s="78" t="s">
        <v>41</v>
      </c>
      <c r="K127" s="78"/>
      <c r="L127" s="78" t="s">
        <v>1700</v>
      </c>
      <c r="M127" s="78" t="s">
        <v>1695</v>
      </c>
      <c r="N127" s="78"/>
      <c r="O127" s="78"/>
      <c r="P127" s="209" t="s">
        <v>50</v>
      </c>
      <c r="Q127" s="78"/>
      <c r="R127" s="69" t="s">
        <v>406</v>
      </c>
      <c r="S127" s="55"/>
      <c r="T127" s="78" t="s">
        <v>109</v>
      </c>
      <c r="U127" s="78" t="s">
        <v>1662</v>
      </c>
      <c r="V127" s="78"/>
    </row>
    <row r="128" spans="1:22" s="172" customFormat="1" ht="63.75">
      <c r="A128" s="210">
        <v>12</v>
      </c>
      <c r="B128" s="211" t="s">
        <v>1714</v>
      </c>
      <c r="C128" s="179"/>
      <c r="D128" s="179">
        <v>32726</v>
      </c>
      <c r="E128" s="78" t="s">
        <v>1715</v>
      </c>
      <c r="F128" s="78" t="s">
        <v>1687</v>
      </c>
      <c r="G128" s="108" t="s">
        <v>1707</v>
      </c>
      <c r="H128" s="99"/>
      <c r="I128" s="198">
        <v>44320</v>
      </c>
      <c r="J128" s="78" t="s">
        <v>41</v>
      </c>
      <c r="K128" s="78"/>
      <c r="L128" s="78" t="s">
        <v>1679</v>
      </c>
      <c r="M128" s="78" t="s">
        <v>1695</v>
      </c>
      <c r="N128" s="78"/>
      <c r="O128" s="78"/>
      <c r="P128" s="209" t="s">
        <v>50</v>
      </c>
      <c r="Q128" s="78"/>
      <c r="R128" s="69" t="s">
        <v>406</v>
      </c>
      <c r="S128" s="55"/>
      <c r="T128" s="78" t="s">
        <v>109</v>
      </c>
      <c r="U128" s="78" t="s">
        <v>1662</v>
      </c>
      <c r="V128" s="78"/>
    </row>
    <row r="129" spans="1:22" s="172" customFormat="1" ht="63.75">
      <c r="A129" s="210">
        <v>13</v>
      </c>
      <c r="B129" s="211" t="s">
        <v>1716</v>
      </c>
      <c r="C129" s="179">
        <v>32160</v>
      </c>
      <c r="D129" s="179"/>
      <c r="E129" s="218" t="s">
        <v>1717</v>
      </c>
      <c r="F129" s="78" t="s">
        <v>1687</v>
      </c>
      <c r="G129" s="108" t="s">
        <v>1718</v>
      </c>
      <c r="H129" s="99"/>
      <c r="I129" s="69" t="s">
        <v>1683</v>
      </c>
      <c r="J129" s="78" t="s">
        <v>59</v>
      </c>
      <c r="K129" s="78"/>
      <c r="L129" s="78" t="s">
        <v>1719</v>
      </c>
      <c r="M129" s="78" t="s">
        <v>1720</v>
      </c>
      <c r="N129" s="78"/>
      <c r="O129" s="78"/>
      <c r="P129" s="209" t="s">
        <v>80</v>
      </c>
      <c r="Q129" s="78"/>
      <c r="R129" s="69" t="s">
        <v>406</v>
      </c>
      <c r="S129" s="55"/>
      <c r="T129" s="78" t="s">
        <v>109</v>
      </c>
      <c r="U129" s="78" t="s">
        <v>1662</v>
      </c>
      <c r="V129" s="78"/>
    </row>
    <row r="130" spans="1:22" s="172" customFormat="1" ht="76.5">
      <c r="A130" s="210">
        <v>14</v>
      </c>
      <c r="B130" s="211" t="s">
        <v>1721</v>
      </c>
      <c r="C130" s="179"/>
      <c r="D130" s="179">
        <v>32030</v>
      </c>
      <c r="E130" s="78" t="s">
        <v>1722</v>
      </c>
      <c r="F130" s="78" t="s">
        <v>1687</v>
      </c>
      <c r="G130" s="108" t="s">
        <v>1723</v>
      </c>
      <c r="H130" s="99"/>
      <c r="I130" s="198">
        <v>45080</v>
      </c>
      <c r="J130" s="78" t="s">
        <v>41</v>
      </c>
      <c r="K130" s="78"/>
      <c r="L130" s="78" t="s">
        <v>1724</v>
      </c>
      <c r="M130" s="78" t="s">
        <v>1725</v>
      </c>
      <c r="N130" s="78"/>
      <c r="O130" s="78"/>
      <c r="P130" s="209" t="s">
        <v>80</v>
      </c>
      <c r="Q130" s="78"/>
      <c r="R130" s="69" t="s">
        <v>50</v>
      </c>
      <c r="S130" s="55"/>
      <c r="T130" s="78" t="s">
        <v>109</v>
      </c>
      <c r="U130" s="78" t="s">
        <v>1662</v>
      </c>
      <c r="V130" s="78"/>
    </row>
    <row r="131" spans="1:22" s="172" customFormat="1" ht="12.75">
      <c r="A131" s="219" t="s">
        <v>1726</v>
      </c>
      <c r="B131" s="207"/>
      <c r="C131" s="220"/>
      <c r="D131" s="221"/>
      <c r="E131" s="222"/>
      <c r="F131" s="222"/>
      <c r="G131" s="222"/>
      <c r="H131" s="223"/>
      <c r="I131" s="222"/>
      <c r="J131" s="222"/>
      <c r="K131" s="222"/>
      <c r="L131" s="222"/>
      <c r="M131" s="222"/>
      <c r="N131" s="222"/>
      <c r="O131" s="222"/>
      <c r="P131" s="222"/>
      <c r="Q131" s="222"/>
      <c r="R131" s="222"/>
      <c r="S131" s="222"/>
      <c r="T131" s="222"/>
      <c r="U131" s="222"/>
      <c r="V131" s="224"/>
    </row>
    <row r="132" spans="1:22" s="172" customFormat="1" ht="74.45" customHeight="1">
      <c r="A132" s="210">
        <v>1</v>
      </c>
      <c r="B132" s="79" t="s">
        <v>1727</v>
      </c>
      <c r="C132" s="179"/>
      <c r="D132" s="179">
        <v>29593</v>
      </c>
      <c r="E132" s="78" t="s">
        <v>1728</v>
      </c>
      <c r="F132" s="78" t="s">
        <v>1729</v>
      </c>
      <c r="G132" s="108">
        <v>2006</v>
      </c>
      <c r="H132" s="99">
        <v>44538</v>
      </c>
      <c r="I132" s="198">
        <v>39444</v>
      </c>
      <c r="J132" s="78" t="s">
        <v>1280</v>
      </c>
      <c r="K132" s="78" t="s">
        <v>1730</v>
      </c>
      <c r="L132" s="78" t="s">
        <v>1731</v>
      </c>
      <c r="M132" s="78" t="s">
        <v>1667</v>
      </c>
      <c r="N132" s="78" t="s">
        <v>1382</v>
      </c>
      <c r="O132" s="78"/>
      <c r="P132" s="69" t="s">
        <v>1732</v>
      </c>
      <c r="Q132" s="78"/>
      <c r="R132" s="69" t="s">
        <v>1661</v>
      </c>
      <c r="S132" s="55" t="s">
        <v>34</v>
      </c>
      <c r="T132" s="78" t="s">
        <v>109</v>
      </c>
      <c r="U132" s="78" t="s">
        <v>1662</v>
      </c>
      <c r="V132" s="78"/>
    </row>
    <row r="133" spans="1:22" s="172" customFormat="1" ht="62.45" customHeight="1">
      <c r="A133" s="210">
        <v>2</v>
      </c>
      <c r="B133" s="79" t="s">
        <v>1733</v>
      </c>
      <c r="C133" s="179"/>
      <c r="D133" s="179">
        <v>30349</v>
      </c>
      <c r="E133" s="78" t="s">
        <v>1734</v>
      </c>
      <c r="F133" s="78" t="s">
        <v>1735</v>
      </c>
      <c r="G133" s="108">
        <v>2007</v>
      </c>
      <c r="H133" s="99">
        <v>45078</v>
      </c>
      <c r="I133" s="69" t="s">
        <v>1683</v>
      </c>
      <c r="J133" s="78" t="s">
        <v>1280</v>
      </c>
      <c r="K133" s="78" t="s">
        <v>1736</v>
      </c>
      <c r="L133" s="189" t="s">
        <v>1737</v>
      </c>
      <c r="M133" s="78" t="s">
        <v>1738</v>
      </c>
      <c r="N133" s="78" t="s">
        <v>1382</v>
      </c>
      <c r="O133" s="78"/>
      <c r="P133" s="69" t="s">
        <v>1300</v>
      </c>
      <c r="Q133" s="78"/>
      <c r="R133" s="69" t="s">
        <v>1661</v>
      </c>
      <c r="S133" s="55" t="s">
        <v>34</v>
      </c>
      <c r="T133" s="78" t="s">
        <v>109</v>
      </c>
      <c r="U133" s="78" t="s">
        <v>1662</v>
      </c>
      <c r="V133" s="78"/>
    </row>
    <row r="134" spans="1:22" s="172" customFormat="1" ht="51">
      <c r="A134" s="210">
        <v>3</v>
      </c>
      <c r="B134" s="79" t="s">
        <v>1739</v>
      </c>
      <c r="C134" s="179">
        <v>31012</v>
      </c>
      <c r="D134" s="179"/>
      <c r="E134" s="78" t="s">
        <v>1740</v>
      </c>
      <c r="F134" s="78" t="s">
        <v>49</v>
      </c>
      <c r="G134" s="108" t="s">
        <v>1693</v>
      </c>
      <c r="H134" s="99"/>
      <c r="I134" s="198">
        <v>44595</v>
      </c>
      <c r="J134" s="78" t="s">
        <v>1280</v>
      </c>
      <c r="K134" s="78" t="s">
        <v>1676</v>
      </c>
      <c r="L134" s="78" t="s">
        <v>1741</v>
      </c>
      <c r="M134" s="78" t="s">
        <v>1742</v>
      </c>
      <c r="N134" s="78"/>
      <c r="O134" s="78"/>
      <c r="P134" s="69" t="s">
        <v>1283</v>
      </c>
      <c r="Q134" s="78"/>
      <c r="R134" s="69" t="s">
        <v>1280</v>
      </c>
      <c r="S134" s="55" t="s">
        <v>34</v>
      </c>
      <c r="T134" s="78" t="s">
        <v>109</v>
      </c>
      <c r="U134" s="78" t="s">
        <v>1662</v>
      </c>
      <c r="V134" s="78"/>
    </row>
    <row r="135" spans="1:22" s="172" customFormat="1" ht="63.75">
      <c r="A135" s="210">
        <v>4</v>
      </c>
      <c r="B135" s="79" t="s">
        <v>1743</v>
      </c>
      <c r="C135" s="179"/>
      <c r="D135" s="179">
        <v>30696</v>
      </c>
      <c r="E135" s="78" t="s">
        <v>1744</v>
      </c>
      <c r="F135" s="78" t="s">
        <v>49</v>
      </c>
      <c r="G135" s="108" t="s">
        <v>1693</v>
      </c>
      <c r="H135" s="99"/>
      <c r="I135" s="198">
        <v>44595</v>
      </c>
      <c r="J135" s="78" t="s">
        <v>1280</v>
      </c>
      <c r="K135" s="78" t="s">
        <v>1730</v>
      </c>
      <c r="L135" s="78" t="s">
        <v>1539</v>
      </c>
      <c r="M135" s="78" t="s">
        <v>743</v>
      </c>
      <c r="N135" s="78" t="s">
        <v>1382</v>
      </c>
      <c r="O135" s="78"/>
      <c r="P135" s="69" t="s">
        <v>1283</v>
      </c>
      <c r="Q135" s="78"/>
      <c r="R135" s="69" t="s">
        <v>1661</v>
      </c>
      <c r="S135" s="55" t="s">
        <v>34</v>
      </c>
      <c r="T135" s="78" t="s">
        <v>109</v>
      </c>
      <c r="U135" s="78" t="s">
        <v>1662</v>
      </c>
      <c r="V135" s="78"/>
    </row>
    <row r="136" spans="1:22" s="172" customFormat="1" ht="63.75">
      <c r="A136" s="210">
        <v>5</v>
      </c>
      <c r="B136" s="79" t="s">
        <v>1745</v>
      </c>
      <c r="C136" s="179">
        <v>29122</v>
      </c>
      <c r="D136" s="179"/>
      <c r="E136" s="78" t="s">
        <v>1746</v>
      </c>
      <c r="F136" s="78" t="s">
        <v>49</v>
      </c>
      <c r="G136" s="108" t="s">
        <v>1747</v>
      </c>
      <c r="H136" s="99"/>
      <c r="I136" s="198">
        <v>45871</v>
      </c>
      <c r="J136" s="78" t="s">
        <v>1280</v>
      </c>
      <c r="K136" s="78" t="s">
        <v>1736</v>
      </c>
      <c r="L136" s="78" t="s">
        <v>1748</v>
      </c>
      <c r="M136" s="78" t="s">
        <v>43</v>
      </c>
      <c r="N136" s="78"/>
      <c r="O136" s="78"/>
      <c r="P136" s="209" t="s">
        <v>1283</v>
      </c>
      <c r="Q136" s="78"/>
      <c r="R136" s="69" t="s">
        <v>406</v>
      </c>
      <c r="S136" s="55" t="s">
        <v>34</v>
      </c>
      <c r="T136" s="78" t="s">
        <v>109</v>
      </c>
      <c r="U136" s="78" t="s">
        <v>1662</v>
      </c>
      <c r="V136" s="78"/>
    </row>
    <row r="137" spans="1:22" s="172" customFormat="1" ht="76.5">
      <c r="A137" s="210">
        <v>6</v>
      </c>
      <c r="B137" s="211" t="s">
        <v>1749</v>
      </c>
      <c r="C137" s="179"/>
      <c r="D137" s="179">
        <v>30256</v>
      </c>
      <c r="E137" s="78" t="s">
        <v>1750</v>
      </c>
      <c r="F137" s="78" t="s">
        <v>1687</v>
      </c>
      <c r="G137" s="108" t="s">
        <v>1751</v>
      </c>
      <c r="H137" s="99"/>
      <c r="I137" s="198">
        <v>42194</v>
      </c>
      <c r="J137" s="78" t="s">
        <v>41</v>
      </c>
      <c r="K137" s="78" t="s">
        <v>1730</v>
      </c>
      <c r="L137" s="78" t="s">
        <v>1752</v>
      </c>
      <c r="M137" s="78" t="s">
        <v>1753</v>
      </c>
      <c r="N137" s="78"/>
      <c r="O137" s="78"/>
      <c r="P137" s="209" t="s">
        <v>80</v>
      </c>
      <c r="Q137" s="78"/>
      <c r="R137" s="69" t="s">
        <v>406</v>
      </c>
      <c r="S137" s="55"/>
      <c r="T137" s="78" t="s">
        <v>109</v>
      </c>
      <c r="U137" s="78" t="s">
        <v>1662</v>
      </c>
      <c r="V137" s="78"/>
    </row>
    <row r="138" spans="1:22" s="172" customFormat="1" ht="89.25">
      <c r="A138" s="210">
        <v>7</v>
      </c>
      <c r="B138" s="211" t="s">
        <v>1754</v>
      </c>
      <c r="C138" s="179"/>
      <c r="D138" s="179">
        <v>29949</v>
      </c>
      <c r="E138" s="78" t="s">
        <v>1755</v>
      </c>
      <c r="F138" s="78" t="s">
        <v>1687</v>
      </c>
      <c r="G138" s="108" t="s">
        <v>1693</v>
      </c>
      <c r="H138" s="99"/>
      <c r="I138" s="198">
        <v>45446</v>
      </c>
      <c r="J138" s="78" t="s">
        <v>41</v>
      </c>
      <c r="K138" s="78" t="s">
        <v>1676</v>
      </c>
      <c r="L138" s="78" t="s">
        <v>1756</v>
      </c>
      <c r="M138" s="78" t="s">
        <v>1757</v>
      </c>
      <c r="N138" s="78"/>
      <c r="O138" s="78"/>
      <c r="P138" s="209" t="s">
        <v>1758</v>
      </c>
      <c r="Q138" s="78"/>
      <c r="R138" s="69" t="s">
        <v>406</v>
      </c>
      <c r="S138" s="55"/>
      <c r="T138" s="78" t="s">
        <v>109</v>
      </c>
      <c r="U138" s="78" t="s">
        <v>1662</v>
      </c>
      <c r="V138" s="78"/>
    </row>
    <row r="139" spans="1:22" s="172" customFormat="1" ht="76.5">
      <c r="A139" s="210">
        <v>8</v>
      </c>
      <c r="B139" s="79" t="s">
        <v>1759</v>
      </c>
      <c r="C139" s="179"/>
      <c r="D139" s="179">
        <v>32006</v>
      </c>
      <c r="E139" s="78" t="s">
        <v>1760</v>
      </c>
      <c r="F139" s="78" t="s">
        <v>1761</v>
      </c>
      <c r="G139" s="108" t="s">
        <v>1762</v>
      </c>
      <c r="H139" s="99"/>
      <c r="I139" s="69" t="s">
        <v>1683</v>
      </c>
      <c r="J139" s="78" t="s">
        <v>59</v>
      </c>
      <c r="K139" s="78" t="s">
        <v>1676</v>
      </c>
      <c r="L139" s="189" t="s">
        <v>1763</v>
      </c>
      <c r="M139" s="78" t="s">
        <v>1757</v>
      </c>
      <c r="N139" s="78"/>
      <c r="O139" s="78"/>
      <c r="P139" s="209"/>
      <c r="Q139" s="78"/>
      <c r="R139" s="69"/>
      <c r="S139" s="55"/>
      <c r="T139" s="78" t="s">
        <v>109</v>
      </c>
      <c r="U139" s="78" t="s">
        <v>1764</v>
      </c>
      <c r="V139" s="78"/>
    </row>
    <row r="140" spans="1:22" s="172" customFormat="1" ht="63.75">
      <c r="A140" s="210">
        <v>9</v>
      </c>
      <c r="B140" s="211" t="s">
        <v>1765</v>
      </c>
      <c r="C140" s="179"/>
      <c r="D140" s="179">
        <v>31333</v>
      </c>
      <c r="E140" s="78" t="s">
        <v>1766</v>
      </c>
      <c r="F140" s="78" t="s">
        <v>1687</v>
      </c>
      <c r="G140" s="108" t="s">
        <v>1693</v>
      </c>
      <c r="H140" s="99"/>
      <c r="I140" s="198">
        <v>45871</v>
      </c>
      <c r="J140" s="78" t="s">
        <v>41</v>
      </c>
      <c r="K140" s="78" t="s">
        <v>1736</v>
      </c>
      <c r="L140" s="78" t="s">
        <v>1767</v>
      </c>
      <c r="M140" s="78" t="s">
        <v>1695</v>
      </c>
      <c r="N140" s="78"/>
      <c r="O140" s="78"/>
      <c r="P140" s="209"/>
      <c r="Q140" s="78"/>
      <c r="R140" s="69" t="s">
        <v>406</v>
      </c>
      <c r="S140" s="55"/>
      <c r="T140" s="78" t="s">
        <v>109</v>
      </c>
      <c r="U140" s="78" t="s">
        <v>1662</v>
      </c>
      <c r="V140" s="78"/>
    </row>
    <row r="141" spans="1:22" s="172" customFormat="1" ht="89.25">
      <c r="A141" s="210">
        <v>10</v>
      </c>
      <c r="B141" s="79" t="s">
        <v>1768</v>
      </c>
      <c r="C141" s="179"/>
      <c r="D141" s="179">
        <v>36778</v>
      </c>
      <c r="E141" s="78" t="s">
        <v>1769</v>
      </c>
      <c r="F141" s="78" t="s">
        <v>1761</v>
      </c>
      <c r="G141" s="108" t="s">
        <v>1762</v>
      </c>
      <c r="H141" s="99"/>
      <c r="I141" s="69" t="s">
        <v>1683</v>
      </c>
      <c r="J141" s="78" t="s">
        <v>59</v>
      </c>
      <c r="K141" s="78" t="s">
        <v>1281</v>
      </c>
      <c r="L141" s="189" t="s">
        <v>1770</v>
      </c>
      <c r="M141" s="78" t="s">
        <v>1771</v>
      </c>
      <c r="N141" s="78"/>
      <c r="O141" s="78"/>
      <c r="P141" s="209"/>
      <c r="Q141" s="78"/>
      <c r="R141" s="69"/>
      <c r="S141" s="55"/>
      <c r="T141" s="78" t="s">
        <v>109</v>
      </c>
      <c r="U141" s="78" t="s">
        <v>1662</v>
      </c>
      <c r="V141" s="78"/>
    </row>
    <row r="142" spans="1:22" s="172" customFormat="1" ht="89.25">
      <c r="A142" s="210">
        <v>11</v>
      </c>
      <c r="B142" s="79" t="s">
        <v>1772</v>
      </c>
      <c r="C142" s="179">
        <v>31338</v>
      </c>
      <c r="D142" s="179"/>
      <c r="E142" s="78" t="s">
        <v>1773</v>
      </c>
      <c r="F142" s="78" t="s">
        <v>1774</v>
      </c>
      <c r="G142" s="108" t="s">
        <v>1762</v>
      </c>
      <c r="H142" s="99"/>
      <c r="I142" s="69" t="s">
        <v>1683</v>
      </c>
      <c r="J142" s="78" t="s">
        <v>59</v>
      </c>
      <c r="K142" s="78" t="s">
        <v>1281</v>
      </c>
      <c r="L142" s="78" t="s">
        <v>1775</v>
      </c>
      <c r="M142" s="78" t="s">
        <v>1776</v>
      </c>
      <c r="N142" s="78"/>
      <c r="O142" s="78"/>
      <c r="P142" s="209"/>
      <c r="Q142" s="78"/>
      <c r="R142" s="69"/>
      <c r="S142" s="55"/>
      <c r="T142" s="78" t="s">
        <v>109</v>
      </c>
      <c r="U142" s="78" t="s">
        <v>1662</v>
      </c>
      <c r="V142" s="78"/>
    </row>
    <row r="143" spans="1:22" s="172" customFormat="1" ht="89.25">
      <c r="A143" s="210">
        <v>12</v>
      </c>
      <c r="B143" s="79" t="s">
        <v>1777</v>
      </c>
      <c r="C143" s="179"/>
      <c r="D143" s="179">
        <v>34996</v>
      </c>
      <c r="E143" s="78" t="s">
        <v>1778</v>
      </c>
      <c r="F143" s="78" t="s">
        <v>1774</v>
      </c>
      <c r="G143" s="108" t="s">
        <v>1779</v>
      </c>
      <c r="H143" s="99"/>
      <c r="I143" s="69" t="s">
        <v>1683</v>
      </c>
      <c r="J143" s="78" t="s">
        <v>41</v>
      </c>
      <c r="K143" s="78" t="s">
        <v>1281</v>
      </c>
      <c r="L143" s="78" t="s">
        <v>1780</v>
      </c>
      <c r="M143" s="189" t="s">
        <v>77</v>
      </c>
      <c r="N143" s="78"/>
      <c r="O143" s="78"/>
      <c r="P143" s="209"/>
      <c r="Q143" s="78"/>
      <c r="R143" s="69"/>
      <c r="S143" s="55"/>
      <c r="T143" s="78" t="s">
        <v>109</v>
      </c>
      <c r="U143" s="78" t="s">
        <v>1662</v>
      </c>
      <c r="V143" s="78"/>
    </row>
    <row r="144" spans="1:22" s="172" customFormat="1" ht="126" customHeight="1">
      <c r="A144" s="210">
        <v>13</v>
      </c>
      <c r="B144" s="79" t="s">
        <v>1781</v>
      </c>
      <c r="C144" s="179"/>
      <c r="D144" s="179">
        <v>32004</v>
      </c>
      <c r="E144" s="78" t="s">
        <v>1782</v>
      </c>
      <c r="F144" s="78" t="s">
        <v>1761</v>
      </c>
      <c r="G144" s="108" t="s">
        <v>1762</v>
      </c>
      <c r="H144" s="99"/>
      <c r="I144" s="69" t="s">
        <v>1683</v>
      </c>
      <c r="J144" s="78" t="s">
        <v>59</v>
      </c>
      <c r="K144" s="78" t="s">
        <v>1281</v>
      </c>
      <c r="L144" s="189" t="s">
        <v>1783</v>
      </c>
      <c r="M144" s="78" t="s">
        <v>1784</v>
      </c>
      <c r="N144" s="78"/>
      <c r="O144" s="78"/>
      <c r="P144" s="209"/>
      <c r="Q144" s="78"/>
      <c r="R144" s="69"/>
      <c r="S144" s="55"/>
      <c r="T144" s="78" t="s">
        <v>109</v>
      </c>
      <c r="U144" s="78" t="s">
        <v>1662</v>
      </c>
      <c r="V144" s="78"/>
    </row>
    <row r="145" spans="1:22" s="172" customFormat="1" ht="76.5">
      <c r="A145" s="210">
        <v>14</v>
      </c>
      <c r="B145" s="79" t="s">
        <v>1785</v>
      </c>
      <c r="C145" s="179"/>
      <c r="D145" s="179">
        <v>34979</v>
      </c>
      <c r="E145" s="78" t="s">
        <v>1786</v>
      </c>
      <c r="F145" s="78" t="s">
        <v>1787</v>
      </c>
      <c r="G145" s="108" t="s">
        <v>1779</v>
      </c>
      <c r="H145" s="99"/>
      <c r="I145" s="69" t="s">
        <v>1683</v>
      </c>
      <c r="J145" s="78" t="s">
        <v>59</v>
      </c>
      <c r="K145" s="78" t="s">
        <v>1281</v>
      </c>
      <c r="L145" s="78" t="s">
        <v>1788</v>
      </c>
      <c r="M145" s="78" t="s">
        <v>1789</v>
      </c>
      <c r="N145" s="78"/>
      <c r="O145" s="78"/>
      <c r="P145" s="209"/>
      <c r="Q145" s="78"/>
      <c r="R145" s="69"/>
      <c r="S145" s="55"/>
      <c r="T145" s="78" t="s">
        <v>109</v>
      </c>
      <c r="U145" s="78" t="s">
        <v>1662</v>
      </c>
      <c r="V145" s="78"/>
    </row>
    <row r="146" spans="1:22" s="172" customFormat="1" ht="89.25">
      <c r="A146" s="210">
        <v>15</v>
      </c>
      <c r="B146" s="79" t="s">
        <v>1790</v>
      </c>
      <c r="C146" s="179">
        <v>32847</v>
      </c>
      <c r="D146" s="179"/>
      <c r="E146" s="78" t="s">
        <v>1791</v>
      </c>
      <c r="F146" s="78" t="s">
        <v>1792</v>
      </c>
      <c r="G146" s="108" t="s">
        <v>1779</v>
      </c>
      <c r="H146" s="99"/>
      <c r="I146" s="69" t="s">
        <v>1683</v>
      </c>
      <c r="J146" s="78" t="s">
        <v>41</v>
      </c>
      <c r="K146" s="78" t="s">
        <v>1281</v>
      </c>
      <c r="L146" s="78" t="s">
        <v>1780</v>
      </c>
      <c r="M146" s="78" t="s">
        <v>1793</v>
      </c>
      <c r="N146" s="78"/>
      <c r="O146" s="78"/>
      <c r="P146" s="209"/>
      <c r="Q146" s="78"/>
      <c r="R146" s="69"/>
      <c r="S146" s="55"/>
      <c r="T146" s="78" t="s">
        <v>109</v>
      </c>
      <c r="U146" s="78" t="s">
        <v>1662</v>
      </c>
      <c r="V146" s="78"/>
    </row>
    <row r="147" spans="1:22" s="172" customFormat="1" ht="63.75">
      <c r="A147" s="210">
        <v>16</v>
      </c>
      <c r="B147" s="79" t="s">
        <v>1743</v>
      </c>
      <c r="C147" s="179"/>
      <c r="D147" s="179">
        <v>30696</v>
      </c>
      <c r="E147" s="78" t="s">
        <v>1794</v>
      </c>
      <c r="F147" s="78" t="s">
        <v>49</v>
      </c>
      <c r="G147" s="108" t="s">
        <v>1693</v>
      </c>
      <c r="H147" s="99"/>
      <c r="I147" s="198">
        <v>44595</v>
      </c>
      <c r="J147" s="78" t="s">
        <v>1280</v>
      </c>
      <c r="K147" s="78" t="s">
        <v>1730</v>
      </c>
      <c r="L147" s="189" t="s">
        <v>1539</v>
      </c>
      <c r="M147" s="78" t="s">
        <v>743</v>
      </c>
      <c r="N147" s="78" t="s">
        <v>1382</v>
      </c>
      <c r="O147" s="78"/>
      <c r="P147" s="69" t="s">
        <v>1283</v>
      </c>
      <c r="Q147" s="78"/>
      <c r="R147" s="69" t="s">
        <v>1661</v>
      </c>
      <c r="S147" s="55" t="s">
        <v>34</v>
      </c>
      <c r="T147" s="78" t="s">
        <v>109</v>
      </c>
      <c r="U147" s="78" t="s">
        <v>1662</v>
      </c>
      <c r="V147" s="78"/>
    </row>
    <row r="148" spans="1:22" s="172" customFormat="1" ht="12.75">
      <c r="A148" s="219" t="s">
        <v>1795</v>
      </c>
      <c r="B148" s="207"/>
      <c r="C148" s="220"/>
      <c r="D148" s="221"/>
      <c r="E148" s="222"/>
      <c r="F148" s="222"/>
      <c r="G148" s="222"/>
      <c r="H148" s="223"/>
      <c r="I148" s="222"/>
      <c r="J148" s="222"/>
      <c r="K148" s="222"/>
      <c r="L148" s="222"/>
      <c r="M148" s="222"/>
      <c r="N148" s="222"/>
      <c r="O148" s="222"/>
      <c r="P148" s="222"/>
      <c r="Q148" s="222"/>
      <c r="R148" s="222"/>
      <c r="S148" s="222"/>
      <c r="T148" s="222"/>
      <c r="U148" s="222"/>
      <c r="V148" s="224"/>
    </row>
    <row r="149" spans="1:22" s="172" customFormat="1" ht="102">
      <c r="A149" s="78">
        <v>1</v>
      </c>
      <c r="B149" s="79" t="s">
        <v>1796</v>
      </c>
      <c r="C149" s="179"/>
      <c r="D149" s="179">
        <v>30814</v>
      </c>
      <c r="E149" s="78" t="s">
        <v>1797</v>
      </c>
      <c r="F149" s="78" t="s">
        <v>1735</v>
      </c>
      <c r="G149" s="198">
        <v>2008</v>
      </c>
      <c r="H149" s="99">
        <v>45604</v>
      </c>
      <c r="I149" s="198">
        <v>40376</v>
      </c>
      <c r="J149" s="78" t="s">
        <v>1280</v>
      </c>
      <c r="K149" s="78" t="s">
        <v>1676</v>
      </c>
      <c r="L149" s="78" t="s">
        <v>1798</v>
      </c>
      <c r="M149" s="78" t="s">
        <v>1104</v>
      </c>
      <c r="N149" s="78" t="s">
        <v>1382</v>
      </c>
      <c r="O149" s="78"/>
      <c r="P149" s="69" t="s">
        <v>1799</v>
      </c>
      <c r="Q149" s="78"/>
      <c r="R149" s="69" t="s">
        <v>1800</v>
      </c>
      <c r="S149" s="55" t="s">
        <v>34</v>
      </c>
      <c r="T149" s="78" t="s">
        <v>109</v>
      </c>
      <c r="U149" s="78" t="s">
        <v>1662</v>
      </c>
      <c r="V149" s="78"/>
    </row>
    <row r="150" spans="1:22" s="172" customFormat="1" ht="76.5">
      <c r="A150" s="78">
        <v>2</v>
      </c>
      <c r="B150" s="79" t="s">
        <v>1801</v>
      </c>
      <c r="C150" s="179">
        <v>30491</v>
      </c>
      <c r="D150" s="179"/>
      <c r="E150" s="78" t="s">
        <v>1802</v>
      </c>
      <c r="F150" s="78" t="s">
        <v>49</v>
      </c>
      <c r="G150" s="108" t="s">
        <v>1751</v>
      </c>
      <c r="H150" s="99"/>
      <c r="I150" s="198">
        <v>39910</v>
      </c>
      <c r="J150" s="78" t="s">
        <v>1665</v>
      </c>
      <c r="K150" s="78" t="s">
        <v>1730</v>
      </c>
      <c r="L150" s="78" t="s">
        <v>1803</v>
      </c>
      <c r="M150" s="78" t="s">
        <v>1695</v>
      </c>
      <c r="N150" s="78" t="s">
        <v>1382</v>
      </c>
      <c r="O150" s="78"/>
      <c r="P150" s="69" t="s">
        <v>1799</v>
      </c>
      <c r="Q150" s="78"/>
      <c r="R150" s="69" t="s">
        <v>1661</v>
      </c>
      <c r="S150" s="55" t="s">
        <v>58</v>
      </c>
      <c r="T150" s="78" t="s">
        <v>109</v>
      </c>
      <c r="U150" s="78" t="s">
        <v>1662</v>
      </c>
      <c r="V150" s="78"/>
    </row>
    <row r="151" spans="1:22" s="172" customFormat="1" ht="63.75">
      <c r="A151" s="78">
        <v>3</v>
      </c>
      <c r="B151" s="79" t="s">
        <v>1804</v>
      </c>
      <c r="C151" s="179"/>
      <c r="D151" s="179">
        <v>30555</v>
      </c>
      <c r="E151" s="78" t="s">
        <v>1805</v>
      </c>
      <c r="F151" s="78" t="s">
        <v>49</v>
      </c>
      <c r="G151" s="108" t="s">
        <v>1693</v>
      </c>
      <c r="H151" s="99"/>
      <c r="I151" s="198">
        <v>41134</v>
      </c>
      <c r="J151" s="78" t="s">
        <v>1280</v>
      </c>
      <c r="K151" s="78" t="s">
        <v>1676</v>
      </c>
      <c r="L151" s="78" t="s">
        <v>1333</v>
      </c>
      <c r="M151" s="78" t="s">
        <v>43</v>
      </c>
      <c r="N151" s="78"/>
      <c r="O151" s="78"/>
      <c r="P151" s="69" t="s">
        <v>1300</v>
      </c>
      <c r="Q151" s="78"/>
      <c r="R151" s="69" t="s">
        <v>1661</v>
      </c>
      <c r="S151" s="55" t="s">
        <v>58</v>
      </c>
      <c r="T151" s="78" t="s">
        <v>109</v>
      </c>
      <c r="U151" s="78" t="s">
        <v>1662</v>
      </c>
      <c r="V151" s="78"/>
    </row>
    <row r="152" spans="1:22" s="172" customFormat="1" ht="51">
      <c r="A152" s="78">
        <v>4</v>
      </c>
      <c r="B152" s="79" t="s">
        <v>1806</v>
      </c>
      <c r="C152" s="179"/>
      <c r="D152" s="179">
        <v>29076</v>
      </c>
      <c r="E152" s="78" t="s">
        <v>1807</v>
      </c>
      <c r="F152" s="78" t="s">
        <v>49</v>
      </c>
      <c r="G152" s="108" t="s">
        <v>1751</v>
      </c>
      <c r="H152" s="99"/>
      <c r="I152" s="198">
        <v>41369</v>
      </c>
      <c r="J152" s="78" t="s">
        <v>1280</v>
      </c>
      <c r="K152" s="78" t="s">
        <v>1736</v>
      </c>
      <c r="L152" s="78" t="s">
        <v>1808</v>
      </c>
      <c r="M152" s="78" t="s">
        <v>43</v>
      </c>
      <c r="N152" s="78"/>
      <c r="O152" s="78"/>
      <c r="P152" s="69" t="s">
        <v>1283</v>
      </c>
      <c r="Q152" s="78"/>
      <c r="R152" s="69" t="s">
        <v>1661</v>
      </c>
      <c r="S152" s="55" t="s">
        <v>34</v>
      </c>
      <c r="T152" s="78" t="s">
        <v>109</v>
      </c>
      <c r="U152" s="78" t="s">
        <v>1662</v>
      </c>
      <c r="V152" s="78"/>
    </row>
    <row r="153" spans="1:22" s="172" customFormat="1" ht="76.5">
      <c r="A153" s="78">
        <v>5</v>
      </c>
      <c r="B153" s="79" t="s">
        <v>1809</v>
      </c>
      <c r="C153" s="179">
        <v>29114</v>
      </c>
      <c r="D153" s="179"/>
      <c r="E153" s="78" t="s">
        <v>1810</v>
      </c>
      <c r="F153" s="78"/>
      <c r="G153" s="108">
        <v>2007</v>
      </c>
      <c r="H153" s="99"/>
      <c r="I153" s="69"/>
      <c r="J153" s="78" t="s">
        <v>1280</v>
      </c>
      <c r="K153" s="78" t="s">
        <v>1811</v>
      </c>
      <c r="L153" s="78" t="s">
        <v>422</v>
      </c>
      <c r="M153" s="78" t="s">
        <v>743</v>
      </c>
      <c r="N153" s="82"/>
      <c r="O153" s="82"/>
      <c r="P153" s="69" t="s">
        <v>1510</v>
      </c>
      <c r="Q153" s="78"/>
      <c r="R153" s="69" t="s">
        <v>1661</v>
      </c>
      <c r="S153" s="55" t="s">
        <v>1812</v>
      </c>
      <c r="T153" s="78" t="s">
        <v>109</v>
      </c>
      <c r="U153" s="78" t="s">
        <v>1662</v>
      </c>
      <c r="V153" s="78"/>
    </row>
    <row r="154" spans="1:22" s="172" customFormat="1" ht="63.75">
      <c r="A154" s="78">
        <v>6</v>
      </c>
      <c r="B154" s="79" t="s">
        <v>1813</v>
      </c>
      <c r="C154" s="179"/>
      <c r="D154" s="179">
        <v>30690</v>
      </c>
      <c r="E154" s="69" t="s">
        <v>1814</v>
      </c>
      <c r="F154" s="78" t="s">
        <v>49</v>
      </c>
      <c r="G154" s="108" t="s">
        <v>1693</v>
      </c>
      <c r="H154" s="99"/>
      <c r="I154" s="198">
        <v>39845</v>
      </c>
      <c r="J154" s="78" t="s">
        <v>1665</v>
      </c>
      <c r="K154" s="78" t="s">
        <v>1281</v>
      </c>
      <c r="L154" s="78" t="s">
        <v>1803</v>
      </c>
      <c r="M154" s="78" t="s">
        <v>43</v>
      </c>
      <c r="N154" s="78"/>
      <c r="O154" s="78"/>
      <c r="P154" s="209" t="s">
        <v>1300</v>
      </c>
      <c r="Q154" s="78"/>
      <c r="R154" s="69" t="s">
        <v>1661</v>
      </c>
      <c r="S154" s="55" t="s">
        <v>34</v>
      </c>
      <c r="T154" s="78" t="s">
        <v>109</v>
      </c>
      <c r="U154" s="78" t="s">
        <v>1662</v>
      </c>
      <c r="V154" s="78"/>
    </row>
    <row r="155" spans="1:22" s="172" customFormat="1" ht="114.75">
      <c r="A155" s="78">
        <v>7</v>
      </c>
      <c r="B155" s="79" t="s">
        <v>1815</v>
      </c>
      <c r="C155" s="179">
        <v>28359</v>
      </c>
      <c r="D155" s="179"/>
      <c r="E155" s="78" t="s">
        <v>1816</v>
      </c>
      <c r="F155" s="78" t="s">
        <v>49</v>
      </c>
      <c r="G155" s="108" t="s">
        <v>1817</v>
      </c>
      <c r="H155" s="99"/>
      <c r="I155" s="198">
        <v>45933</v>
      </c>
      <c r="J155" s="78" t="s">
        <v>1280</v>
      </c>
      <c r="K155" s="78" t="s">
        <v>1818</v>
      </c>
      <c r="L155" s="78" t="s">
        <v>1819</v>
      </c>
      <c r="M155" s="78" t="s">
        <v>1820</v>
      </c>
      <c r="N155" s="82"/>
      <c r="O155" s="82"/>
      <c r="P155" s="209"/>
      <c r="Q155" s="78"/>
      <c r="R155" s="69" t="s">
        <v>1661</v>
      </c>
      <c r="S155" s="78" t="s">
        <v>1821</v>
      </c>
      <c r="T155" s="78" t="s">
        <v>109</v>
      </c>
      <c r="U155" s="78" t="s">
        <v>1662</v>
      </c>
      <c r="V155" s="78"/>
    </row>
    <row r="156" spans="1:22" s="172" customFormat="1" ht="89.25">
      <c r="A156" s="78">
        <v>8</v>
      </c>
      <c r="B156" s="79" t="s">
        <v>1822</v>
      </c>
      <c r="C156" s="179">
        <v>31905</v>
      </c>
      <c r="D156" s="179"/>
      <c r="E156" s="78" t="s">
        <v>1823</v>
      </c>
      <c r="F156" s="78" t="s">
        <v>49</v>
      </c>
      <c r="G156" s="108" t="s">
        <v>1693</v>
      </c>
      <c r="H156" s="99"/>
      <c r="I156" s="198">
        <v>42194</v>
      </c>
      <c r="J156" s="78" t="s">
        <v>76</v>
      </c>
      <c r="K156" s="78" t="s">
        <v>1281</v>
      </c>
      <c r="L156" s="78" t="s">
        <v>1824</v>
      </c>
      <c r="M156" s="78" t="s">
        <v>77</v>
      </c>
      <c r="N156" s="82"/>
      <c r="O156" s="78"/>
      <c r="P156" s="69" t="s">
        <v>1300</v>
      </c>
      <c r="Q156" s="78"/>
      <c r="R156" s="69" t="s">
        <v>50</v>
      </c>
      <c r="S156" s="55" t="s">
        <v>58</v>
      </c>
      <c r="T156" s="78" t="s">
        <v>109</v>
      </c>
      <c r="U156" s="78" t="s">
        <v>1662</v>
      </c>
      <c r="V156" s="78"/>
    </row>
    <row r="157" spans="1:22" s="172" customFormat="1" ht="63.75">
      <c r="A157" s="78">
        <v>9</v>
      </c>
      <c r="B157" s="225" t="s">
        <v>1825</v>
      </c>
      <c r="C157" s="179">
        <v>28797</v>
      </c>
      <c r="D157" s="179"/>
      <c r="E157" s="78" t="s">
        <v>1826</v>
      </c>
      <c r="F157" s="78" t="s">
        <v>49</v>
      </c>
      <c r="G157" s="108">
        <v>2008</v>
      </c>
      <c r="H157" s="99"/>
      <c r="I157" s="198">
        <v>41457</v>
      </c>
      <c r="J157" s="78" t="s">
        <v>1280</v>
      </c>
      <c r="K157" s="78" t="s">
        <v>1827</v>
      </c>
      <c r="L157" s="78" t="s">
        <v>1828</v>
      </c>
      <c r="M157" s="78" t="s">
        <v>743</v>
      </c>
      <c r="N157" s="78" t="s">
        <v>1829</v>
      </c>
      <c r="O157" s="78"/>
      <c r="P157" s="209" t="s">
        <v>1300</v>
      </c>
      <c r="Q157" s="78"/>
      <c r="R157" s="209" t="s">
        <v>50</v>
      </c>
      <c r="S157" s="55" t="s">
        <v>58</v>
      </c>
      <c r="T157" s="78" t="s">
        <v>109</v>
      </c>
      <c r="U157" s="78" t="s">
        <v>1662</v>
      </c>
      <c r="V157" s="78"/>
    </row>
    <row r="158" spans="1:22" s="172" customFormat="1" ht="51">
      <c r="A158" s="78">
        <v>10</v>
      </c>
      <c r="B158" s="225" t="s">
        <v>1830</v>
      </c>
      <c r="C158" s="179">
        <v>33267</v>
      </c>
      <c r="D158" s="179"/>
      <c r="E158" s="78" t="s">
        <v>1831</v>
      </c>
      <c r="F158" s="78" t="s">
        <v>49</v>
      </c>
      <c r="G158" s="108">
        <v>2013</v>
      </c>
      <c r="H158" s="99"/>
      <c r="I158" s="69" t="s">
        <v>1683</v>
      </c>
      <c r="J158" s="78" t="s">
        <v>1280</v>
      </c>
      <c r="K158" s="78" t="s">
        <v>1827</v>
      </c>
      <c r="L158" s="78" t="s">
        <v>1832</v>
      </c>
      <c r="M158" s="78" t="s">
        <v>77</v>
      </c>
      <c r="N158" s="82"/>
      <c r="O158" s="82"/>
      <c r="P158" s="209" t="s">
        <v>1300</v>
      </c>
      <c r="Q158" s="78"/>
      <c r="R158" s="69" t="s">
        <v>1661</v>
      </c>
      <c r="S158" s="78" t="s">
        <v>1833</v>
      </c>
      <c r="T158" s="78" t="s">
        <v>109</v>
      </c>
      <c r="U158" s="78" t="s">
        <v>1662</v>
      </c>
      <c r="V158" s="78"/>
    </row>
    <row r="159" spans="1:22" s="172" customFormat="1" ht="51">
      <c r="A159" s="78">
        <v>11</v>
      </c>
      <c r="B159" s="225" t="s">
        <v>1834</v>
      </c>
      <c r="C159" s="179"/>
      <c r="D159" s="179">
        <v>30997</v>
      </c>
      <c r="E159" s="78" t="s">
        <v>1835</v>
      </c>
      <c r="F159" s="78" t="s">
        <v>49</v>
      </c>
      <c r="G159" s="108">
        <v>2009</v>
      </c>
      <c r="H159" s="99"/>
      <c r="I159" s="198">
        <v>45192</v>
      </c>
      <c r="J159" s="78" t="s">
        <v>1280</v>
      </c>
      <c r="K159" s="78" t="s">
        <v>1730</v>
      </c>
      <c r="L159" s="78" t="s">
        <v>1340</v>
      </c>
      <c r="M159" s="78" t="s">
        <v>1104</v>
      </c>
      <c r="N159" s="78"/>
      <c r="O159" s="78"/>
      <c r="P159" s="209" t="s">
        <v>1300</v>
      </c>
      <c r="Q159" s="78"/>
      <c r="R159" s="209" t="s">
        <v>1800</v>
      </c>
      <c r="S159" s="55" t="s">
        <v>34</v>
      </c>
      <c r="T159" s="78" t="s">
        <v>109</v>
      </c>
      <c r="U159" s="78" t="s">
        <v>1662</v>
      </c>
      <c r="V159" s="78"/>
    </row>
    <row r="160" spans="1:22" s="172" customFormat="1" ht="63.75">
      <c r="A160" s="78">
        <v>12</v>
      </c>
      <c r="B160" s="79" t="s">
        <v>1836</v>
      </c>
      <c r="C160" s="179">
        <v>26255</v>
      </c>
      <c r="D160" s="179"/>
      <c r="E160" s="78" t="s">
        <v>1837</v>
      </c>
      <c r="F160" s="78" t="s">
        <v>1838</v>
      </c>
      <c r="G160" s="108">
        <v>2009</v>
      </c>
      <c r="H160" s="99"/>
      <c r="I160" s="69"/>
      <c r="J160" s="78" t="s">
        <v>1280</v>
      </c>
      <c r="K160" s="78" t="s">
        <v>1676</v>
      </c>
      <c r="L160" s="78" t="s">
        <v>1333</v>
      </c>
      <c r="M160" s="78" t="s">
        <v>1667</v>
      </c>
      <c r="N160" s="78"/>
      <c r="O160" s="78"/>
      <c r="P160" s="209" t="s">
        <v>50</v>
      </c>
      <c r="Q160" s="78"/>
      <c r="R160" s="69" t="s">
        <v>50</v>
      </c>
      <c r="S160" s="55" t="s">
        <v>932</v>
      </c>
      <c r="T160" s="78" t="s">
        <v>109</v>
      </c>
      <c r="U160" s="78" t="s">
        <v>1662</v>
      </c>
      <c r="V160" s="78"/>
    </row>
    <row r="161" spans="1:22" s="172" customFormat="1" ht="63.75">
      <c r="A161" s="78">
        <v>13</v>
      </c>
      <c r="B161" s="79" t="s">
        <v>1839</v>
      </c>
      <c r="C161" s="179"/>
      <c r="D161" s="179">
        <v>33513</v>
      </c>
      <c r="E161" s="226" t="s">
        <v>1840</v>
      </c>
      <c r="F161" s="78" t="s">
        <v>1841</v>
      </c>
      <c r="G161" s="108" t="s">
        <v>1779</v>
      </c>
      <c r="H161" s="99"/>
      <c r="I161" s="69" t="s">
        <v>1683</v>
      </c>
      <c r="J161" s="78" t="s">
        <v>59</v>
      </c>
      <c r="K161" s="78" t="s">
        <v>1281</v>
      </c>
      <c r="L161" s="78" t="s">
        <v>1842</v>
      </c>
      <c r="M161" s="78" t="s">
        <v>1565</v>
      </c>
      <c r="N161" s="78"/>
      <c r="O161" s="78"/>
      <c r="P161" s="209"/>
      <c r="Q161" s="78"/>
      <c r="R161" s="69"/>
      <c r="S161" s="55"/>
      <c r="T161" s="78" t="s">
        <v>109</v>
      </c>
      <c r="U161" s="78" t="s">
        <v>1662</v>
      </c>
      <c r="V161" s="78"/>
    </row>
    <row r="162" spans="1:22" s="172" customFormat="1" ht="76.5">
      <c r="A162" s="78">
        <v>14</v>
      </c>
      <c r="B162" s="79" t="s">
        <v>1843</v>
      </c>
      <c r="C162" s="179"/>
      <c r="D162" s="179">
        <v>31339</v>
      </c>
      <c r="E162" s="78" t="s">
        <v>1844</v>
      </c>
      <c r="F162" s="78" t="s">
        <v>1698</v>
      </c>
      <c r="G162" s="108" t="s">
        <v>1718</v>
      </c>
      <c r="H162" s="198"/>
      <c r="I162" s="198">
        <v>45871</v>
      </c>
      <c r="J162" s="78" t="s">
        <v>41</v>
      </c>
      <c r="K162" s="78" t="s">
        <v>1374</v>
      </c>
      <c r="L162" s="78" t="s">
        <v>1679</v>
      </c>
      <c r="M162" s="78" t="s">
        <v>43</v>
      </c>
      <c r="N162" s="78"/>
      <c r="O162" s="78"/>
      <c r="P162" s="209" t="s">
        <v>80</v>
      </c>
      <c r="Q162" s="78"/>
      <c r="R162" s="69" t="s">
        <v>50</v>
      </c>
      <c r="S162" s="55"/>
      <c r="T162" s="78" t="s">
        <v>109</v>
      </c>
      <c r="U162" s="78" t="s">
        <v>1662</v>
      </c>
      <c r="V162" s="78"/>
    </row>
    <row r="163" spans="1:22" s="172" customFormat="1" ht="76.5">
      <c r="A163" s="78">
        <v>15</v>
      </c>
      <c r="B163" s="211" t="s">
        <v>1845</v>
      </c>
      <c r="C163" s="179">
        <v>26855</v>
      </c>
      <c r="D163" s="179"/>
      <c r="E163" s="78" t="s">
        <v>1846</v>
      </c>
      <c r="F163" s="78" t="s">
        <v>1687</v>
      </c>
      <c r="G163" s="69">
        <v>2011</v>
      </c>
      <c r="H163" s="99"/>
      <c r="I163" s="198">
        <v>36378</v>
      </c>
      <c r="J163" s="78" t="s">
        <v>41</v>
      </c>
      <c r="K163" s="78" t="s">
        <v>1676</v>
      </c>
      <c r="L163" s="78" t="s">
        <v>1847</v>
      </c>
      <c r="M163" s="78" t="s">
        <v>37</v>
      </c>
      <c r="N163" s="78" t="s">
        <v>52</v>
      </c>
      <c r="O163" s="78"/>
      <c r="P163" s="209"/>
      <c r="Q163" s="78"/>
      <c r="R163" s="69"/>
      <c r="S163" s="55"/>
      <c r="T163" s="78" t="s">
        <v>109</v>
      </c>
      <c r="U163" s="78" t="s">
        <v>1662</v>
      </c>
      <c r="V163" s="78"/>
    </row>
    <row r="164" spans="1:22" s="172" customFormat="1" ht="15.6" customHeight="1">
      <c r="A164" s="352" t="s">
        <v>1848</v>
      </c>
      <c r="B164" s="353"/>
      <c r="C164" s="353"/>
      <c r="D164" s="353"/>
      <c r="E164" s="353"/>
      <c r="F164" s="353"/>
      <c r="G164" s="353"/>
      <c r="H164" s="353"/>
      <c r="I164" s="353"/>
      <c r="J164" s="353"/>
      <c r="K164" s="353"/>
      <c r="L164" s="353"/>
      <c r="M164" s="353"/>
      <c r="N164" s="353"/>
      <c r="O164" s="353"/>
      <c r="P164" s="353"/>
      <c r="Q164" s="353"/>
      <c r="R164" s="353"/>
      <c r="S164" s="353"/>
      <c r="T164" s="353"/>
      <c r="U164" s="353"/>
      <c r="V164" s="354"/>
    </row>
    <row r="165" spans="1:22" s="172" customFormat="1" ht="63.75">
      <c r="A165" s="78">
        <v>1</v>
      </c>
      <c r="B165" s="79" t="s">
        <v>1849</v>
      </c>
      <c r="C165" s="179">
        <v>26048</v>
      </c>
      <c r="D165" s="179"/>
      <c r="E165" s="227" t="s">
        <v>1850</v>
      </c>
      <c r="F165" s="78" t="s">
        <v>1673</v>
      </c>
      <c r="G165" s="108">
        <v>2009</v>
      </c>
      <c r="H165" s="99">
        <v>44538</v>
      </c>
      <c r="I165" s="198">
        <v>43223</v>
      </c>
      <c r="J165" s="78" t="s">
        <v>1280</v>
      </c>
      <c r="K165" s="78" t="s">
        <v>1736</v>
      </c>
      <c r="L165" s="78" t="s">
        <v>1808</v>
      </c>
      <c r="M165" s="78" t="s">
        <v>77</v>
      </c>
      <c r="N165" s="78" t="s">
        <v>1382</v>
      </c>
      <c r="O165" s="78"/>
      <c r="P165" s="209" t="s">
        <v>1300</v>
      </c>
      <c r="Q165" s="78"/>
      <c r="R165" s="69" t="s">
        <v>1661</v>
      </c>
      <c r="S165" s="55" t="s">
        <v>34</v>
      </c>
      <c r="T165" s="78" t="s">
        <v>109</v>
      </c>
      <c r="U165" s="78" t="s">
        <v>1662</v>
      </c>
      <c r="V165" s="78"/>
    </row>
    <row r="166" spans="1:22" s="172" customFormat="1" ht="63.75">
      <c r="A166" s="78">
        <v>2</v>
      </c>
      <c r="B166" s="79" t="s">
        <v>1851</v>
      </c>
      <c r="C166" s="179">
        <v>27881</v>
      </c>
      <c r="D166" s="179"/>
      <c r="E166" s="78" t="s">
        <v>1852</v>
      </c>
      <c r="F166" s="78" t="s">
        <v>1153</v>
      </c>
      <c r="G166" s="108" t="s">
        <v>1747</v>
      </c>
      <c r="H166" s="99">
        <v>45573</v>
      </c>
      <c r="I166" s="198">
        <v>41134</v>
      </c>
      <c r="J166" s="78" t="s">
        <v>1280</v>
      </c>
      <c r="K166" s="78" t="s">
        <v>1676</v>
      </c>
      <c r="L166" s="78" t="s">
        <v>1658</v>
      </c>
      <c r="M166" s="78" t="s">
        <v>77</v>
      </c>
      <c r="N166" s="78" t="s">
        <v>1382</v>
      </c>
      <c r="O166" s="78"/>
      <c r="P166" s="209" t="s">
        <v>1300</v>
      </c>
      <c r="Q166" s="78"/>
      <c r="R166" s="69" t="s">
        <v>1661</v>
      </c>
      <c r="S166" s="78" t="s">
        <v>1821</v>
      </c>
      <c r="T166" s="78" t="s">
        <v>109</v>
      </c>
      <c r="U166" s="78" t="s">
        <v>1662</v>
      </c>
      <c r="V166" s="78"/>
    </row>
    <row r="167" spans="1:22" s="172" customFormat="1" ht="63.75">
      <c r="A167" s="78">
        <v>3</v>
      </c>
      <c r="B167" s="79" t="s">
        <v>1853</v>
      </c>
      <c r="C167" s="179"/>
      <c r="D167" s="179">
        <v>31579</v>
      </c>
      <c r="E167" s="78" t="s">
        <v>1854</v>
      </c>
      <c r="F167" s="78" t="s">
        <v>49</v>
      </c>
      <c r="G167" s="108" t="s">
        <v>1751</v>
      </c>
      <c r="H167" s="99" t="s">
        <v>1855</v>
      </c>
      <c r="I167" s="198">
        <v>43348</v>
      </c>
      <c r="J167" s="78" t="s">
        <v>1280</v>
      </c>
      <c r="K167" s="78" t="s">
        <v>1281</v>
      </c>
      <c r="L167" s="78" t="s">
        <v>1856</v>
      </c>
      <c r="M167" s="78" t="s">
        <v>1565</v>
      </c>
      <c r="N167" s="78"/>
      <c r="O167" s="78"/>
      <c r="P167" s="209" t="s">
        <v>1283</v>
      </c>
      <c r="Q167" s="78"/>
      <c r="R167" s="69" t="s">
        <v>1661</v>
      </c>
      <c r="S167" s="55" t="s">
        <v>1590</v>
      </c>
      <c r="T167" s="78" t="s">
        <v>109</v>
      </c>
      <c r="U167" s="78" t="s">
        <v>1662</v>
      </c>
      <c r="V167" s="78"/>
    </row>
    <row r="168" spans="1:22" s="172" customFormat="1" ht="63.75">
      <c r="A168" s="78">
        <v>4</v>
      </c>
      <c r="B168" s="79" t="s">
        <v>1857</v>
      </c>
      <c r="C168" s="179"/>
      <c r="D168" s="179">
        <v>32005</v>
      </c>
      <c r="E168" s="78" t="s">
        <v>1858</v>
      </c>
      <c r="F168" s="78" t="s">
        <v>49</v>
      </c>
      <c r="G168" s="108" t="s">
        <v>1693</v>
      </c>
      <c r="H168" s="99"/>
      <c r="I168" s="198">
        <v>43075</v>
      </c>
      <c r="J168" s="78" t="s">
        <v>1665</v>
      </c>
      <c r="K168" s="78" t="s">
        <v>1281</v>
      </c>
      <c r="L168" s="78" t="s">
        <v>1803</v>
      </c>
      <c r="M168" s="78" t="s">
        <v>1565</v>
      </c>
      <c r="N168" s="78"/>
      <c r="O168" s="78"/>
      <c r="P168" s="209" t="s">
        <v>1283</v>
      </c>
      <c r="Q168" s="78"/>
      <c r="R168" s="69" t="s">
        <v>1661</v>
      </c>
      <c r="S168" s="55" t="s">
        <v>58</v>
      </c>
      <c r="T168" s="78" t="s">
        <v>109</v>
      </c>
      <c r="U168" s="78" t="s">
        <v>1662</v>
      </c>
      <c r="V168" s="78"/>
    </row>
    <row r="169" spans="1:22" s="172" customFormat="1" ht="63.75">
      <c r="A169" s="78">
        <v>5</v>
      </c>
      <c r="B169" s="79" t="s">
        <v>1859</v>
      </c>
      <c r="C169" s="179"/>
      <c r="D169" s="179">
        <v>30377</v>
      </c>
      <c r="E169" s="78" t="s">
        <v>1860</v>
      </c>
      <c r="F169" s="78" t="s">
        <v>49</v>
      </c>
      <c r="G169" s="108" t="s">
        <v>1747</v>
      </c>
      <c r="H169" s="99"/>
      <c r="I169" s="198">
        <v>41134</v>
      </c>
      <c r="J169" s="78" t="s">
        <v>1280</v>
      </c>
      <c r="K169" s="78" t="s">
        <v>1827</v>
      </c>
      <c r="L169" s="78" t="s">
        <v>1861</v>
      </c>
      <c r="M169" s="78" t="s">
        <v>1565</v>
      </c>
      <c r="N169" s="78"/>
      <c r="O169" s="78"/>
      <c r="P169" s="209" t="s">
        <v>1300</v>
      </c>
      <c r="Q169" s="78"/>
      <c r="R169" s="69" t="s">
        <v>1661</v>
      </c>
      <c r="S169" s="55" t="s">
        <v>1862</v>
      </c>
      <c r="T169" s="78" t="s">
        <v>109</v>
      </c>
      <c r="U169" s="78" t="s">
        <v>1662</v>
      </c>
      <c r="V169" s="78"/>
    </row>
    <row r="170" spans="1:22" s="172" customFormat="1" ht="63.75">
      <c r="A170" s="78">
        <v>6</v>
      </c>
      <c r="B170" s="211" t="s">
        <v>1863</v>
      </c>
      <c r="C170" s="179">
        <v>29136</v>
      </c>
      <c r="D170" s="179"/>
      <c r="E170" s="78" t="s">
        <v>1864</v>
      </c>
      <c r="F170" s="78" t="s">
        <v>1687</v>
      </c>
      <c r="G170" s="108" t="s">
        <v>1693</v>
      </c>
      <c r="H170" s="99"/>
      <c r="I170" s="198">
        <v>43468</v>
      </c>
      <c r="J170" s="78" t="s">
        <v>41</v>
      </c>
      <c r="K170" s="78"/>
      <c r="L170" s="78" t="s">
        <v>1340</v>
      </c>
      <c r="M170" s="78" t="s">
        <v>1695</v>
      </c>
      <c r="N170" s="78"/>
      <c r="O170" s="78"/>
      <c r="P170" s="209" t="s">
        <v>80</v>
      </c>
      <c r="Q170" s="78"/>
      <c r="R170" s="69" t="s">
        <v>406</v>
      </c>
      <c r="S170" s="55"/>
      <c r="T170" s="78" t="s">
        <v>109</v>
      </c>
      <c r="U170" s="78" t="s">
        <v>1662</v>
      </c>
      <c r="V170" s="78"/>
    </row>
    <row r="171" spans="1:22" s="172" customFormat="1" ht="76.5">
      <c r="A171" s="78">
        <v>7</v>
      </c>
      <c r="B171" s="79" t="s">
        <v>1865</v>
      </c>
      <c r="C171" s="179"/>
      <c r="D171" s="179">
        <v>31403</v>
      </c>
      <c r="E171" s="69" t="s">
        <v>1866</v>
      </c>
      <c r="F171" s="78" t="s">
        <v>1867</v>
      </c>
      <c r="G171" s="108" t="s">
        <v>1779</v>
      </c>
      <c r="H171" s="99"/>
      <c r="I171" s="69" t="s">
        <v>1683</v>
      </c>
      <c r="J171" s="69" t="s">
        <v>41</v>
      </c>
      <c r="K171" s="78" t="s">
        <v>1676</v>
      </c>
      <c r="L171" s="78" t="s">
        <v>1658</v>
      </c>
      <c r="M171" s="69" t="s">
        <v>43</v>
      </c>
      <c r="N171" s="78"/>
      <c r="O171" s="78"/>
      <c r="P171" s="209"/>
      <c r="Q171" s="78"/>
      <c r="R171" s="69"/>
      <c r="S171" s="55"/>
      <c r="T171" s="78" t="s">
        <v>109</v>
      </c>
      <c r="U171" s="78" t="s">
        <v>1662</v>
      </c>
      <c r="V171" s="78"/>
    </row>
    <row r="172" spans="1:22" s="172" customFormat="1" ht="76.5">
      <c r="A172" s="78">
        <v>8</v>
      </c>
      <c r="B172" s="79" t="s">
        <v>1868</v>
      </c>
      <c r="C172" s="179">
        <v>24988</v>
      </c>
      <c r="D172" s="179"/>
      <c r="E172" s="78" t="s">
        <v>1869</v>
      </c>
      <c r="F172" s="78" t="s">
        <v>1841</v>
      </c>
      <c r="G172" s="108" t="s">
        <v>1870</v>
      </c>
      <c r="H172" s="99"/>
      <c r="I172" s="69" t="s">
        <v>1683</v>
      </c>
      <c r="J172" s="55" t="s">
        <v>1871</v>
      </c>
      <c r="K172" s="78"/>
      <c r="L172" s="78"/>
      <c r="M172" s="78"/>
      <c r="N172" s="78"/>
      <c r="O172" s="78"/>
      <c r="P172" s="209"/>
      <c r="Q172" s="78"/>
      <c r="R172" s="69"/>
      <c r="S172" s="55"/>
      <c r="T172" s="78" t="s">
        <v>109</v>
      </c>
      <c r="U172" s="78" t="s">
        <v>1662</v>
      </c>
      <c r="V172" s="78"/>
    </row>
    <row r="173" spans="1:22" s="172" customFormat="1" ht="63.75">
      <c r="A173" s="78">
        <v>9</v>
      </c>
      <c r="B173" s="211" t="s">
        <v>1872</v>
      </c>
      <c r="C173" s="179">
        <v>30658</v>
      </c>
      <c r="D173" s="179"/>
      <c r="E173" s="78" t="s">
        <v>1873</v>
      </c>
      <c r="F173" s="78" t="s">
        <v>1687</v>
      </c>
      <c r="G173" s="108" t="s">
        <v>1747</v>
      </c>
      <c r="H173" s="99"/>
      <c r="I173" s="198">
        <v>43468</v>
      </c>
      <c r="J173" s="78" t="s">
        <v>41</v>
      </c>
      <c r="K173" s="78"/>
      <c r="L173" s="78" t="s">
        <v>1658</v>
      </c>
      <c r="M173" s="78" t="s">
        <v>35</v>
      </c>
      <c r="N173" s="78"/>
      <c r="O173" s="78"/>
      <c r="P173" s="209"/>
      <c r="Q173" s="78"/>
      <c r="R173" s="69"/>
      <c r="S173" s="55"/>
      <c r="T173" s="78" t="s">
        <v>109</v>
      </c>
      <c r="U173" s="78" t="s">
        <v>1662</v>
      </c>
      <c r="V173" s="78"/>
    </row>
    <row r="174" spans="1:22" s="172" customFormat="1" ht="63.75">
      <c r="A174" s="78">
        <v>10</v>
      </c>
      <c r="B174" s="79" t="s">
        <v>1874</v>
      </c>
      <c r="C174" s="179"/>
      <c r="D174" s="179">
        <v>30988</v>
      </c>
      <c r="E174" s="78" t="s">
        <v>1875</v>
      </c>
      <c r="F174" s="78" t="s">
        <v>49</v>
      </c>
      <c r="G174" s="108" t="s">
        <v>1707</v>
      </c>
      <c r="H174" s="99"/>
      <c r="I174" s="198">
        <v>41732</v>
      </c>
      <c r="J174" s="78" t="s">
        <v>1665</v>
      </c>
      <c r="K174" s="78" t="s">
        <v>1281</v>
      </c>
      <c r="L174" s="78" t="s">
        <v>1876</v>
      </c>
      <c r="M174" s="78"/>
      <c r="N174" s="78"/>
      <c r="O174" s="78"/>
      <c r="P174" s="209" t="s">
        <v>1300</v>
      </c>
      <c r="Q174" s="78"/>
      <c r="R174" s="69" t="s">
        <v>1661</v>
      </c>
      <c r="S174" s="55" t="s">
        <v>34</v>
      </c>
      <c r="T174" s="78" t="s">
        <v>109</v>
      </c>
      <c r="U174" s="78" t="s">
        <v>1662</v>
      </c>
      <c r="V174" s="78"/>
    </row>
    <row r="175" spans="1:22" s="172" customFormat="1" ht="15.6" customHeight="1">
      <c r="A175" s="352" t="s">
        <v>1877</v>
      </c>
      <c r="B175" s="353"/>
      <c r="C175" s="353"/>
      <c r="D175" s="353"/>
      <c r="E175" s="353"/>
      <c r="F175" s="353"/>
      <c r="G175" s="353"/>
      <c r="H175" s="353"/>
      <c r="I175" s="353"/>
      <c r="J175" s="353"/>
      <c r="K175" s="353"/>
      <c r="L175" s="353"/>
      <c r="M175" s="353"/>
      <c r="N175" s="353"/>
      <c r="O175" s="353"/>
      <c r="P175" s="353"/>
      <c r="Q175" s="353"/>
      <c r="R175" s="353"/>
      <c r="S175" s="353"/>
      <c r="T175" s="353"/>
      <c r="U175" s="353"/>
      <c r="V175" s="354"/>
    </row>
    <row r="176" spans="1:22" s="172" customFormat="1" ht="76.5">
      <c r="A176" s="78">
        <v>1</v>
      </c>
      <c r="B176" s="79" t="s">
        <v>1878</v>
      </c>
      <c r="C176" s="179"/>
      <c r="D176" s="179">
        <v>29076</v>
      </c>
      <c r="E176" s="78" t="s">
        <v>1879</v>
      </c>
      <c r="F176" s="69" t="s">
        <v>1880</v>
      </c>
      <c r="G176" s="108">
        <v>2010</v>
      </c>
      <c r="H176" s="99">
        <v>45569</v>
      </c>
      <c r="I176" s="198">
        <v>43223</v>
      </c>
      <c r="J176" s="78" t="s">
        <v>1665</v>
      </c>
      <c r="K176" s="78" t="s">
        <v>1281</v>
      </c>
      <c r="L176" s="78" t="s">
        <v>1881</v>
      </c>
      <c r="M176" s="78" t="s">
        <v>1667</v>
      </c>
      <c r="N176" s="78" t="s">
        <v>1382</v>
      </c>
      <c r="O176" s="78"/>
      <c r="P176" s="209" t="s">
        <v>1300</v>
      </c>
      <c r="Q176" s="78"/>
      <c r="R176" s="69" t="s">
        <v>1661</v>
      </c>
      <c r="S176" s="55" t="s">
        <v>34</v>
      </c>
      <c r="T176" s="78" t="s">
        <v>109</v>
      </c>
      <c r="U176" s="78" t="s">
        <v>1662</v>
      </c>
      <c r="V176" s="78"/>
    </row>
    <row r="177" spans="1:22" s="172" customFormat="1" ht="51">
      <c r="A177" s="78">
        <v>2</v>
      </c>
      <c r="B177" s="79" t="s">
        <v>1882</v>
      </c>
      <c r="C177" s="179">
        <v>30108</v>
      </c>
      <c r="D177" s="179"/>
      <c r="E177" s="78" t="s">
        <v>1883</v>
      </c>
      <c r="F177" s="78" t="s">
        <v>49</v>
      </c>
      <c r="G177" s="108" t="s">
        <v>1751</v>
      </c>
      <c r="H177" s="99"/>
      <c r="I177" s="198">
        <v>40376</v>
      </c>
      <c r="J177" s="78" t="s">
        <v>1280</v>
      </c>
      <c r="K177" s="78" t="s">
        <v>1827</v>
      </c>
      <c r="L177" s="78" t="s">
        <v>1679</v>
      </c>
      <c r="M177" s="78" t="s">
        <v>77</v>
      </c>
      <c r="N177" s="78" t="s">
        <v>1382</v>
      </c>
      <c r="O177" s="78"/>
      <c r="P177" s="209" t="s">
        <v>1300</v>
      </c>
      <c r="Q177" s="78"/>
      <c r="R177" s="69" t="s">
        <v>1661</v>
      </c>
      <c r="S177" s="55" t="s">
        <v>58</v>
      </c>
      <c r="T177" s="78" t="s">
        <v>109</v>
      </c>
      <c r="U177" s="78" t="s">
        <v>1662</v>
      </c>
      <c r="V177" s="78"/>
    </row>
    <row r="178" spans="1:22" s="172" customFormat="1" ht="76.5">
      <c r="A178" s="78">
        <v>3</v>
      </c>
      <c r="B178" s="79" t="s">
        <v>1884</v>
      </c>
      <c r="C178" s="179">
        <v>31278</v>
      </c>
      <c r="D178" s="179"/>
      <c r="E178" s="78" t="s">
        <v>1885</v>
      </c>
      <c r="F178" s="78" t="s">
        <v>49</v>
      </c>
      <c r="G178" s="108" t="s">
        <v>1693</v>
      </c>
      <c r="H178" s="99"/>
      <c r="I178" s="198">
        <v>43468</v>
      </c>
      <c r="J178" s="78" t="s">
        <v>1280</v>
      </c>
      <c r="K178" s="78" t="s">
        <v>1730</v>
      </c>
      <c r="L178" s="78" t="s">
        <v>1886</v>
      </c>
      <c r="M178" s="78" t="s">
        <v>1887</v>
      </c>
      <c r="N178" s="78" t="s">
        <v>1382</v>
      </c>
      <c r="O178" s="78"/>
      <c r="P178" s="69" t="s">
        <v>1300</v>
      </c>
      <c r="Q178" s="78"/>
      <c r="R178" s="69" t="s">
        <v>1661</v>
      </c>
      <c r="S178" s="55" t="s">
        <v>34</v>
      </c>
      <c r="T178" s="78" t="s">
        <v>109</v>
      </c>
      <c r="U178" s="78" t="s">
        <v>1662</v>
      </c>
      <c r="V178" s="78"/>
    </row>
    <row r="179" spans="1:22" s="172" customFormat="1" ht="51">
      <c r="A179" s="78">
        <v>4</v>
      </c>
      <c r="B179" s="79" t="s">
        <v>1888</v>
      </c>
      <c r="C179" s="179"/>
      <c r="D179" s="179">
        <v>28811</v>
      </c>
      <c r="E179" s="78" t="s">
        <v>1889</v>
      </c>
      <c r="F179" s="78" t="s">
        <v>49</v>
      </c>
      <c r="G179" s="108" t="s">
        <v>1703</v>
      </c>
      <c r="H179" s="99"/>
      <c r="I179" s="198">
        <v>40376</v>
      </c>
      <c r="J179" s="78" t="s">
        <v>1280</v>
      </c>
      <c r="K179" s="78" t="s">
        <v>1736</v>
      </c>
      <c r="L179" s="78" t="s">
        <v>1890</v>
      </c>
      <c r="M179" s="78" t="s">
        <v>1891</v>
      </c>
      <c r="N179" s="78" t="s">
        <v>1382</v>
      </c>
      <c r="O179" s="78"/>
      <c r="P179" s="69" t="s">
        <v>1300</v>
      </c>
      <c r="Q179" s="78"/>
      <c r="R179" s="69" t="s">
        <v>1661</v>
      </c>
      <c r="S179" s="55" t="s">
        <v>34</v>
      </c>
      <c r="T179" s="78" t="s">
        <v>109</v>
      </c>
      <c r="U179" s="78" t="s">
        <v>1662</v>
      </c>
      <c r="V179" s="78"/>
    </row>
    <row r="180" spans="1:22" s="172" customFormat="1" ht="51">
      <c r="A180" s="78">
        <v>5</v>
      </c>
      <c r="B180" s="79" t="s">
        <v>1892</v>
      </c>
      <c r="C180" s="179"/>
      <c r="D180" s="179">
        <v>29023</v>
      </c>
      <c r="E180" s="78" t="s">
        <v>1893</v>
      </c>
      <c r="F180" s="78" t="s">
        <v>49</v>
      </c>
      <c r="G180" s="108" t="s">
        <v>1751</v>
      </c>
      <c r="H180" s="99"/>
      <c r="I180" s="198">
        <v>42920</v>
      </c>
      <c r="J180" s="78" t="s">
        <v>1280</v>
      </c>
      <c r="K180" s="78" t="s">
        <v>1730</v>
      </c>
      <c r="L180" s="78" t="s">
        <v>1894</v>
      </c>
      <c r="M180" s="78" t="s">
        <v>1895</v>
      </c>
      <c r="N180" s="78"/>
      <c r="O180" s="78"/>
      <c r="P180" s="69" t="s">
        <v>1283</v>
      </c>
      <c r="Q180" s="78"/>
      <c r="R180" s="69" t="s">
        <v>1661</v>
      </c>
      <c r="S180" s="55" t="s">
        <v>34</v>
      </c>
      <c r="T180" s="78" t="s">
        <v>109</v>
      </c>
      <c r="U180" s="78" t="s">
        <v>1662</v>
      </c>
      <c r="V180" s="78"/>
    </row>
    <row r="181" spans="1:22" s="172" customFormat="1" ht="63.75">
      <c r="A181" s="78">
        <v>6</v>
      </c>
      <c r="B181" s="79" t="s">
        <v>1896</v>
      </c>
      <c r="C181" s="179">
        <v>30171</v>
      </c>
      <c r="D181" s="179"/>
      <c r="E181" s="78" t="s">
        <v>1897</v>
      </c>
      <c r="F181" s="78" t="s">
        <v>49</v>
      </c>
      <c r="G181" s="108" t="s">
        <v>1747</v>
      </c>
      <c r="H181" s="99"/>
      <c r="I181" s="198">
        <v>43468</v>
      </c>
      <c r="J181" s="78" t="s">
        <v>1280</v>
      </c>
      <c r="K181" s="78" t="s">
        <v>1736</v>
      </c>
      <c r="L181" s="78" t="s">
        <v>1898</v>
      </c>
      <c r="M181" s="78" t="s">
        <v>1899</v>
      </c>
      <c r="N181" s="78"/>
      <c r="O181" s="78"/>
      <c r="P181" s="69" t="s">
        <v>1799</v>
      </c>
      <c r="Q181" s="78"/>
      <c r="R181" s="69" t="s">
        <v>1661</v>
      </c>
      <c r="S181" s="55" t="s">
        <v>34</v>
      </c>
      <c r="T181" s="78" t="s">
        <v>109</v>
      </c>
      <c r="U181" s="78" t="s">
        <v>1662</v>
      </c>
      <c r="V181" s="78"/>
    </row>
    <row r="182" spans="1:22" s="172" customFormat="1" ht="51">
      <c r="A182" s="78">
        <v>7</v>
      </c>
      <c r="B182" s="79" t="s">
        <v>1900</v>
      </c>
      <c r="C182" s="179"/>
      <c r="D182" s="179">
        <v>33699</v>
      </c>
      <c r="E182" s="78" t="s">
        <v>1901</v>
      </c>
      <c r="F182" s="78" t="s">
        <v>49</v>
      </c>
      <c r="G182" s="108" t="s">
        <v>1902</v>
      </c>
      <c r="H182" s="99"/>
      <c r="I182" s="198">
        <v>42524</v>
      </c>
      <c r="J182" s="78" t="s">
        <v>1280</v>
      </c>
      <c r="K182" s="78" t="s">
        <v>1730</v>
      </c>
      <c r="L182" s="78" t="s">
        <v>1903</v>
      </c>
      <c r="M182" s="78" t="s">
        <v>33</v>
      </c>
      <c r="N182" s="78"/>
      <c r="O182" s="78"/>
      <c r="P182" s="69" t="s">
        <v>1799</v>
      </c>
      <c r="Q182" s="78"/>
      <c r="R182" s="69" t="s">
        <v>1661</v>
      </c>
      <c r="S182" s="55" t="s">
        <v>34</v>
      </c>
      <c r="T182" s="78" t="s">
        <v>109</v>
      </c>
      <c r="U182" s="78" t="s">
        <v>1662</v>
      </c>
      <c r="V182" s="78"/>
    </row>
    <row r="183" spans="1:22" s="172" customFormat="1" ht="76.5">
      <c r="A183" s="78">
        <v>8</v>
      </c>
      <c r="B183" s="79" t="s">
        <v>1904</v>
      </c>
      <c r="C183" s="179"/>
      <c r="D183" s="179">
        <v>29987</v>
      </c>
      <c r="E183" s="78" t="s">
        <v>1905</v>
      </c>
      <c r="F183" s="78" t="s">
        <v>49</v>
      </c>
      <c r="G183" s="198">
        <v>2011</v>
      </c>
      <c r="H183" s="99"/>
      <c r="I183" s="198">
        <v>42403</v>
      </c>
      <c r="J183" s="78" t="s">
        <v>1665</v>
      </c>
      <c r="K183" s="78" t="s">
        <v>1730</v>
      </c>
      <c r="L183" s="78" t="s">
        <v>1856</v>
      </c>
      <c r="M183" s="78" t="s">
        <v>254</v>
      </c>
      <c r="N183" s="78"/>
      <c r="O183" s="78"/>
      <c r="P183" s="69" t="s">
        <v>1799</v>
      </c>
      <c r="Q183" s="78"/>
      <c r="R183" s="69" t="s">
        <v>1661</v>
      </c>
      <c r="S183" s="55" t="s">
        <v>1812</v>
      </c>
      <c r="T183" s="78" t="s">
        <v>109</v>
      </c>
      <c r="U183" s="78" t="s">
        <v>1662</v>
      </c>
      <c r="V183" s="78"/>
    </row>
    <row r="184" spans="1:22" s="172" customFormat="1" ht="76.5">
      <c r="A184" s="78">
        <v>9</v>
      </c>
      <c r="B184" s="79" t="s">
        <v>1906</v>
      </c>
      <c r="C184" s="179">
        <v>32440</v>
      </c>
      <c r="D184" s="179"/>
      <c r="E184" s="78" t="s">
        <v>1907</v>
      </c>
      <c r="F184" s="78" t="s">
        <v>49</v>
      </c>
      <c r="G184" s="55" t="s">
        <v>1699</v>
      </c>
      <c r="H184" s="99"/>
      <c r="I184" s="198">
        <v>43348</v>
      </c>
      <c r="J184" s="78" t="s">
        <v>1280</v>
      </c>
      <c r="K184" s="78" t="s">
        <v>1281</v>
      </c>
      <c r="L184" s="78" t="s">
        <v>1908</v>
      </c>
      <c r="M184" s="78" t="s">
        <v>1909</v>
      </c>
      <c r="N184" s="78"/>
      <c r="O184" s="78"/>
      <c r="P184" s="228" t="s">
        <v>1300</v>
      </c>
      <c r="Q184" s="78"/>
      <c r="R184" s="228" t="s">
        <v>1910</v>
      </c>
      <c r="S184" s="55" t="s">
        <v>34</v>
      </c>
      <c r="T184" s="78" t="s">
        <v>109</v>
      </c>
      <c r="U184" s="78" t="s">
        <v>1662</v>
      </c>
      <c r="V184" s="78"/>
    </row>
    <row r="185" spans="1:22" s="172" customFormat="1" ht="76.5">
      <c r="A185" s="78">
        <v>10</v>
      </c>
      <c r="B185" s="211" t="s">
        <v>1911</v>
      </c>
      <c r="C185" s="179"/>
      <c r="D185" s="179">
        <v>36845</v>
      </c>
      <c r="E185" s="78" t="s">
        <v>1655</v>
      </c>
      <c r="F185" s="78" t="s">
        <v>1687</v>
      </c>
      <c r="G185" s="108" t="s">
        <v>1912</v>
      </c>
      <c r="H185" s="99"/>
      <c r="I185" s="69" t="s">
        <v>1683</v>
      </c>
      <c r="J185" s="78" t="s">
        <v>41</v>
      </c>
      <c r="K185" s="78"/>
      <c r="L185" s="78" t="s">
        <v>1913</v>
      </c>
      <c r="M185" s="78" t="s">
        <v>1914</v>
      </c>
      <c r="N185" s="78"/>
      <c r="O185" s="78"/>
      <c r="P185" s="209" t="s">
        <v>64</v>
      </c>
      <c r="Q185" s="78"/>
      <c r="R185" s="69" t="s">
        <v>406</v>
      </c>
      <c r="S185" s="55"/>
      <c r="T185" s="78" t="s">
        <v>109</v>
      </c>
      <c r="U185" s="78" t="s">
        <v>1662</v>
      </c>
      <c r="V185" s="78"/>
    </row>
    <row r="186" spans="1:22" s="172" customFormat="1" ht="51">
      <c r="A186" s="78">
        <v>11</v>
      </c>
      <c r="B186" s="79" t="s">
        <v>1915</v>
      </c>
      <c r="C186" s="179">
        <v>30517</v>
      </c>
      <c r="D186" s="179"/>
      <c r="E186" s="78" t="s">
        <v>1916</v>
      </c>
      <c r="F186" s="78" t="s">
        <v>1698</v>
      </c>
      <c r="G186" s="108" t="s">
        <v>1707</v>
      </c>
      <c r="H186" s="99"/>
      <c r="I186" s="198">
        <v>42920</v>
      </c>
      <c r="J186" s="78" t="s">
        <v>1917</v>
      </c>
      <c r="K186" s="78" t="s">
        <v>1281</v>
      </c>
      <c r="L186" s="78" t="s">
        <v>1918</v>
      </c>
      <c r="M186" s="78" t="s">
        <v>1919</v>
      </c>
      <c r="N186" s="78"/>
      <c r="O186" s="78"/>
      <c r="P186" s="209" t="s">
        <v>50</v>
      </c>
      <c r="Q186" s="78"/>
      <c r="R186" s="69" t="s">
        <v>50</v>
      </c>
      <c r="S186" s="55"/>
      <c r="T186" s="78" t="s">
        <v>109</v>
      </c>
      <c r="U186" s="78" t="s">
        <v>1662</v>
      </c>
      <c r="V186" s="78"/>
    </row>
    <row r="187" spans="1:22" s="172" customFormat="1" ht="63.75">
      <c r="A187" s="78">
        <v>12</v>
      </c>
      <c r="B187" s="79" t="s">
        <v>1920</v>
      </c>
      <c r="C187" s="179"/>
      <c r="D187" s="179">
        <v>36515</v>
      </c>
      <c r="E187" s="78" t="s">
        <v>1921</v>
      </c>
      <c r="F187" s="78" t="s">
        <v>1698</v>
      </c>
      <c r="G187" s="108" t="s">
        <v>1912</v>
      </c>
      <c r="H187" s="99"/>
      <c r="I187" s="69" t="s">
        <v>1683</v>
      </c>
      <c r="J187" s="78" t="s">
        <v>41</v>
      </c>
      <c r="K187" s="78" t="s">
        <v>1281</v>
      </c>
      <c r="L187" s="78" t="s">
        <v>1922</v>
      </c>
      <c r="M187" s="78" t="s">
        <v>1923</v>
      </c>
      <c r="N187" s="78"/>
      <c r="O187" s="78"/>
      <c r="P187" s="209" t="s">
        <v>1178</v>
      </c>
      <c r="Q187" s="78"/>
      <c r="R187" s="69" t="s">
        <v>406</v>
      </c>
      <c r="S187" s="55"/>
      <c r="T187" s="78" t="s">
        <v>109</v>
      </c>
      <c r="U187" s="78" t="s">
        <v>1662</v>
      </c>
      <c r="V187" s="78"/>
    </row>
    <row r="188" spans="1:22" s="206" customFormat="1" ht="32.450000000000003" customHeight="1">
      <c r="A188" s="205" t="s">
        <v>1924</v>
      </c>
      <c r="B188" s="358" t="s">
        <v>1925</v>
      </c>
      <c r="C188" s="359"/>
      <c r="D188" s="359"/>
      <c r="E188" s="359"/>
      <c r="F188" s="359"/>
      <c r="G188" s="359"/>
      <c r="H188" s="359"/>
      <c r="I188" s="359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60"/>
    </row>
    <row r="189" spans="1:22" s="172" customFormat="1" ht="21.6" customHeight="1">
      <c r="A189" s="173" t="s">
        <v>1926</v>
      </c>
      <c r="B189" s="174" t="s">
        <v>1927</v>
      </c>
      <c r="C189" s="175"/>
      <c r="D189" s="175"/>
      <c r="E189" s="175"/>
      <c r="F189" s="175"/>
      <c r="G189" s="175"/>
      <c r="H189" s="229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6"/>
    </row>
    <row r="190" spans="1:22" s="172" customFormat="1" ht="51">
      <c r="A190" s="78">
        <v>1</v>
      </c>
      <c r="B190" s="79" t="s">
        <v>1928</v>
      </c>
      <c r="C190" s="78" t="s">
        <v>1929</v>
      </c>
      <c r="D190" s="78"/>
      <c r="E190" s="69" t="s">
        <v>1930</v>
      </c>
      <c r="F190" s="69" t="s">
        <v>1931</v>
      </c>
      <c r="G190" s="78">
        <v>2000</v>
      </c>
      <c r="H190" s="99">
        <v>45660</v>
      </c>
      <c r="I190" s="99">
        <v>39452</v>
      </c>
      <c r="J190" s="78" t="s">
        <v>1665</v>
      </c>
      <c r="K190" s="69" t="s">
        <v>1265</v>
      </c>
      <c r="L190" s="69" t="s">
        <v>1932</v>
      </c>
      <c r="M190" s="69" t="s">
        <v>1933</v>
      </c>
      <c r="N190" s="78" t="s">
        <v>1934</v>
      </c>
      <c r="O190" s="78" t="s">
        <v>1935</v>
      </c>
      <c r="P190" s="78" t="s">
        <v>1300</v>
      </c>
      <c r="Q190" s="78"/>
      <c r="R190" s="78" t="s">
        <v>1936</v>
      </c>
      <c r="S190" s="80" t="s">
        <v>1937</v>
      </c>
      <c r="T190" s="69" t="s">
        <v>109</v>
      </c>
      <c r="U190" s="69" t="s">
        <v>110</v>
      </c>
      <c r="V190" s="230"/>
    </row>
    <row r="191" spans="1:22" s="172" customFormat="1" ht="51">
      <c r="A191" s="78">
        <v>2</v>
      </c>
      <c r="B191" s="79" t="s">
        <v>1938</v>
      </c>
      <c r="C191" s="78" t="s">
        <v>1939</v>
      </c>
      <c r="D191" s="78"/>
      <c r="E191" s="69" t="s">
        <v>1940</v>
      </c>
      <c r="F191" s="69" t="s">
        <v>970</v>
      </c>
      <c r="G191" s="78">
        <v>1997</v>
      </c>
      <c r="H191" s="99">
        <v>45660</v>
      </c>
      <c r="I191" s="99">
        <v>38358</v>
      </c>
      <c r="J191" s="78" t="s">
        <v>1280</v>
      </c>
      <c r="K191" s="69" t="s">
        <v>1265</v>
      </c>
      <c r="L191" s="69" t="s">
        <v>1941</v>
      </c>
      <c r="M191" s="69" t="s">
        <v>1942</v>
      </c>
      <c r="N191" s="78" t="s">
        <v>1382</v>
      </c>
      <c r="O191" s="78" t="s">
        <v>1935</v>
      </c>
      <c r="P191" s="78" t="s">
        <v>1300</v>
      </c>
      <c r="Q191" s="78"/>
      <c r="R191" s="78" t="s">
        <v>1936</v>
      </c>
      <c r="S191" s="80" t="s">
        <v>1937</v>
      </c>
      <c r="T191" s="69" t="s">
        <v>109</v>
      </c>
      <c r="U191" s="69" t="s">
        <v>110</v>
      </c>
      <c r="V191" s="230"/>
    </row>
    <row r="192" spans="1:22" s="172" customFormat="1" ht="31.15" customHeight="1">
      <c r="A192" s="82" t="s">
        <v>1943</v>
      </c>
      <c r="B192" s="352" t="s">
        <v>1944</v>
      </c>
      <c r="C192" s="353"/>
      <c r="D192" s="353"/>
      <c r="E192" s="353"/>
      <c r="F192" s="353"/>
      <c r="G192" s="353"/>
      <c r="H192" s="353"/>
      <c r="I192" s="353"/>
      <c r="J192" s="353"/>
      <c r="K192" s="353"/>
      <c r="L192" s="353"/>
      <c r="M192" s="353"/>
      <c r="N192" s="353"/>
      <c r="O192" s="353"/>
      <c r="P192" s="353"/>
      <c r="Q192" s="353"/>
      <c r="R192" s="353"/>
      <c r="S192" s="353"/>
      <c r="T192" s="353"/>
      <c r="U192" s="353"/>
      <c r="V192" s="354"/>
    </row>
    <row r="193" spans="1:22" s="172" customFormat="1" ht="76.5">
      <c r="A193" s="78">
        <v>1</v>
      </c>
      <c r="B193" s="79" t="s">
        <v>1945</v>
      </c>
      <c r="C193" s="78" t="s">
        <v>1946</v>
      </c>
      <c r="D193" s="78"/>
      <c r="E193" s="69" t="s">
        <v>1947</v>
      </c>
      <c r="F193" s="69" t="s">
        <v>1880</v>
      </c>
      <c r="G193" s="78">
        <v>1997</v>
      </c>
      <c r="H193" s="99">
        <v>45303</v>
      </c>
      <c r="I193" s="231">
        <v>37103</v>
      </c>
      <c r="J193" s="78" t="s">
        <v>1280</v>
      </c>
      <c r="K193" s="69" t="s">
        <v>1507</v>
      </c>
      <c r="L193" s="69" t="s">
        <v>1609</v>
      </c>
      <c r="M193" s="78" t="s">
        <v>43</v>
      </c>
      <c r="N193" s="78" t="s">
        <v>1382</v>
      </c>
      <c r="O193" s="78" t="s">
        <v>1935</v>
      </c>
      <c r="P193" s="78" t="s">
        <v>1300</v>
      </c>
      <c r="Q193" s="78"/>
      <c r="R193" s="78" t="s">
        <v>1936</v>
      </c>
      <c r="S193" s="80" t="s">
        <v>1948</v>
      </c>
      <c r="T193" s="69" t="s">
        <v>109</v>
      </c>
      <c r="U193" s="69" t="s">
        <v>110</v>
      </c>
      <c r="V193" s="230"/>
    </row>
    <row r="194" spans="1:22" s="172" customFormat="1" ht="51">
      <c r="A194" s="78">
        <v>2</v>
      </c>
      <c r="B194" s="79" t="s">
        <v>1949</v>
      </c>
      <c r="C194" s="98" t="s">
        <v>1950</v>
      </c>
      <c r="D194" s="78"/>
      <c r="E194" s="69" t="s">
        <v>1951</v>
      </c>
      <c r="F194" s="69" t="s">
        <v>1952</v>
      </c>
      <c r="G194" s="78">
        <v>2009</v>
      </c>
      <c r="H194" s="99">
        <v>45352</v>
      </c>
      <c r="I194" s="231" t="s">
        <v>1953</v>
      </c>
      <c r="J194" s="78" t="s">
        <v>1280</v>
      </c>
      <c r="K194" s="69" t="s">
        <v>1298</v>
      </c>
      <c r="L194" s="69" t="s">
        <v>1327</v>
      </c>
      <c r="M194" s="78" t="s">
        <v>43</v>
      </c>
      <c r="N194" s="78" t="s">
        <v>1382</v>
      </c>
      <c r="O194" s="78" t="s">
        <v>1935</v>
      </c>
      <c r="P194" s="78" t="s">
        <v>1300</v>
      </c>
      <c r="Q194" s="78"/>
      <c r="R194" s="78" t="s">
        <v>1936</v>
      </c>
      <c r="S194" s="80" t="s">
        <v>1937</v>
      </c>
      <c r="T194" s="69" t="s">
        <v>109</v>
      </c>
      <c r="U194" s="69" t="s">
        <v>110</v>
      </c>
      <c r="V194" s="230"/>
    </row>
    <row r="195" spans="1:22" s="172" customFormat="1" ht="51">
      <c r="A195" s="78">
        <v>3</v>
      </c>
      <c r="B195" s="232" t="s">
        <v>1954</v>
      </c>
      <c r="C195" s="78"/>
      <c r="D195" s="80" t="s">
        <v>1955</v>
      </c>
      <c r="E195" s="69" t="s">
        <v>1956</v>
      </c>
      <c r="F195" s="69" t="s">
        <v>1355</v>
      </c>
      <c r="G195" s="78">
        <v>2009</v>
      </c>
      <c r="H195" s="233"/>
      <c r="I195" s="231">
        <v>41765</v>
      </c>
      <c r="J195" s="78" t="s">
        <v>1280</v>
      </c>
      <c r="K195" s="69" t="s">
        <v>1507</v>
      </c>
      <c r="L195" s="69" t="s">
        <v>1609</v>
      </c>
      <c r="M195" s="78" t="s">
        <v>43</v>
      </c>
      <c r="N195" s="78"/>
      <c r="O195" s="78"/>
      <c r="P195" s="78" t="s">
        <v>1283</v>
      </c>
      <c r="Q195" s="78"/>
      <c r="R195" s="78" t="s">
        <v>1936</v>
      </c>
      <c r="S195" s="80" t="s">
        <v>1957</v>
      </c>
      <c r="T195" s="69" t="s">
        <v>109</v>
      </c>
      <c r="U195" s="69" t="s">
        <v>110</v>
      </c>
      <c r="V195" s="230"/>
    </row>
    <row r="196" spans="1:22" s="172" customFormat="1" ht="89.25">
      <c r="A196" s="78">
        <v>4</v>
      </c>
      <c r="B196" s="232" t="s">
        <v>1958</v>
      </c>
      <c r="C196" s="78"/>
      <c r="D196" s="78" t="s">
        <v>1959</v>
      </c>
      <c r="E196" s="69" t="s">
        <v>1940</v>
      </c>
      <c r="F196" s="69" t="s">
        <v>1355</v>
      </c>
      <c r="G196" s="78">
        <v>2009</v>
      </c>
      <c r="H196" s="233"/>
      <c r="I196" s="231" t="s">
        <v>1960</v>
      </c>
      <c r="J196" s="78" t="s">
        <v>1280</v>
      </c>
      <c r="K196" s="69" t="s">
        <v>1507</v>
      </c>
      <c r="L196" s="69" t="s">
        <v>1961</v>
      </c>
      <c r="M196" s="78" t="s">
        <v>43</v>
      </c>
      <c r="N196" s="78" t="s">
        <v>1382</v>
      </c>
      <c r="O196" s="78" t="s">
        <v>49</v>
      </c>
      <c r="P196" s="78" t="s">
        <v>1300</v>
      </c>
      <c r="Q196" s="78"/>
      <c r="R196" s="78" t="s">
        <v>1936</v>
      </c>
      <c r="S196" s="80" t="s">
        <v>1962</v>
      </c>
      <c r="T196" s="69" t="s">
        <v>109</v>
      </c>
      <c r="U196" s="69" t="s">
        <v>110</v>
      </c>
      <c r="V196" s="230"/>
    </row>
    <row r="197" spans="1:22" s="172" customFormat="1" ht="51">
      <c r="A197" s="78">
        <v>5</v>
      </c>
      <c r="B197" s="232" t="s">
        <v>1963</v>
      </c>
      <c r="C197" s="78" t="s">
        <v>1964</v>
      </c>
      <c r="D197" s="230"/>
      <c r="E197" s="69" t="s">
        <v>1965</v>
      </c>
      <c r="F197" s="69" t="s">
        <v>1355</v>
      </c>
      <c r="G197" s="78">
        <v>2015</v>
      </c>
      <c r="H197" s="233"/>
      <c r="I197" s="231">
        <v>39844</v>
      </c>
      <c r="J197" s="78" t="s">
        <v>1665</v>
      </c>
      <c r="K197" s="69" t="s">
        <v>1265</v>
      </c>
      <c r="L197" s="69" t="s">
        <v>1932</v>
      </c>
      <c r="M197" s="78" t="s">
        <v>43</v>
      </c>
      <c r="N197" s="78" t="s">
        <v>1382</v>
      </c>
      <c r="O197" s="78" t="s">
        <v>1935</v>
      </c>
      <c r="P197" s="78" t="s">
        <v>1300</v>
      </c>
      <c r="Q197" s="78"/>
      <c r="R197" s="78" t="s">
        <v>1936</v>
      </c>
      <c r="S197" s="108" t="s">
        <v>1966</v>
      </c>
      <c r="T197" s="69" t="s">
        <v>109</v>
      </c>
      <c r="U197" s="69" t="s">
        <v>110</v>
      </c>
      <c r="V197" s="230"/>
    </row>
    <row r="198" spans="1:22" s="172" customFormat="1" ht="63.75">
      <c r="A198" s="78">
        <v>6</v>
      </c>
      <c r="B198" s="232" t="s">
        <v>1967</v>
      </c>
      <c r="C198" s="230"/>
      <c r="D198" s="78" t="s">
        <v>1968</v>
      </c>
      <c r="E198" s="69" t="s">
        <v>1940</v>
      </c>
      <c r="F198" s="69" t="s">
        <v>1355</v>
      </c>
      <c r="G198" s="108" t="s">
        <v>1902</v>
      </c>
      <c r="H198" s="233"/>
      <c r="I198" s="231">
        <v>43864</v>
      </c>
      <c r="J198" s="108" t="s">
        <v>76</v>
      </c>
      <c r="K198" s="69" t="s">
        <v>1265</v>
      </c>
      <c r="L198" s="69" t="s">
        <v>1969</v>
      </c>
      <c r="M198" s="108" t="s">
        <v>36</v>
      </c>
      <c r="N198" s="78"/>
      <c r="O198" s="78"/>
      <c r="P198" s="78" t="s">
        <v>1300</v>
      </c>
      <c r="Q198" s="69"/>
      <c r="R198" s="69" t="s">
        <v>76</v>
      </c>
      <c r="S198" s="78" t="s">
        <v>1970</v>
      </c>
      <c r="T198" s="69" t="s">
        <v>109</v>
      </c>
      <c r="U198" s="69" t="s">
        <v>110</v>
      </c>
      <c r="V198" s="230"/>
    </row>
    <row r="199" spans="1:22" s="172" customFormat="1" ht="76.5">
      <c r="A199" s="78">
        <v>7</v>
      </c>
      <c r="B199" s="232" t="s">
        <v>1971</v>
      </c>
      <c r="C199" s="230"/>
      <c r="D199" s="78" t="s">
        <v>1972</v>
      </c>
      <c r="E199" s="69" t="s">
        <v>1973</v>
      </c>
      <c r="F199" s="69" t="s">
        <v>1355</v>
      </c>
      <c r="G199" s="108" t="s">
        <v>1707</v>
      </c>
      <c r="H199" s="233"/>
      <c r="I199" s="230"/>
      <c r="J199" s="108" t="s">
        <v>76</v>
      </c>
      <c r="K199" s="69" t="s">
        <v>1265</v>
      </c>
      <c r="L199" s="69" t="s">
        <v>1974</v>
      </c>
      <c r="M199" s="108" t="s">
        <v>254</v>
      </c>
      <c r="N199" s="78"/>
      <c r="O199" s="78"/>
      <c r="P199" s="78" t="s">
        <v>1300</v>
      </c>
      <c r="Q199" s="69"/>
      <c r="R199" s="69" t="s">
        <v>406</v>
      </c>
      <c r="S199" s="78" t="s">
        <v>1975</v>
      </c>
      <c r="T199" s="69" t="s">
        <v>109</v>
      </c>
      <c r="U199" s="69" t="s">
        <v>110</v>
      </c>
      <c r="V199" s="230"/>
    </row>
    <row r="200" spans="1:22" s="172" customFormat="1" ht="51">
      <c r="A200" s="78">
        <v>8</v>
      </c>
      <c r="B200" s="232" t="s">
        <v>654</v>
      </c>
      <c r="C200" s="230"/>
      <c r="D200" s="78" t="s">
        <v>1976</v>
      </c>
      <c r="E200" s="69" t="s">
        <v>1956</v>
      </c>
      <c r="F200" s="69" t="s">
        <v>1355</v>
      </c>
      <c r="G200" s="108" t="s">
        <v>1902</v>
      </c>
      <c r="H200" s="233"/>
      <c r="I200" s="230"/>
      <c r="J200" s="108" t="s">
        <v>1280</v>
      </c>
      <c r="K200" s="69" t="s">
        <v>1977</v>
      </c>
      <c r="L200" s="69" t="s">
        <v>1658</v>
      </c>
      <c r="M200" s="108" t="s">
        <v>43</v>
      </c>
      <c r="N200" s="78"/>
      <c r="O200" s="78" t="s">
        <v>49</v>
      </c>
      <c r="P200" s="78" t="s">
        <v>1300</v>
      </c>
      <c r="Q200" s="69"/>
      <c r="R200" s="69" t="s">
        <v>406</v>
      </c>
      <c r="S200" s="80" t="s">
        <v>1978</v>
      </c>
      <c r="T200" s="69" t="s">
        <v>109</v>
      </c>
      <c r="U200" s="69" t="s">
        <v>110</v>
      </c>
      <c r="V200" s="230"/>
    </row>
    <row r="201" spans="1:22" s="172" customFormat="1" ht="51">
      <c r="A201" s="78">
        <v>9</v>
      </c>
      <c r="B201" s="232" t="s">
        <v>1979</v>
      </c>
      <c r="C201" s="230"/>
      <c r="D201" s="78" t="s">
        <v>1980</v>
      </c>
      <c r="E201" s="69" t="s">
        <v>1981</v>
      </c>
      <c r="F201" s="69" t="s">
        <v>1355</v>
      </c>
      <c r="G201" s="108" t="s">
        <v>1707</v>
      </c>
      <c r="H201" s="233"/>
      <c r="I201" s="210" t="s">
        <v>1982</v>
      </c>
      <c r="J201" s="108" t="s">
        <v>1280</v>
      </c>
      <c r="K201" s="69" t="s">
        <v>1507</v>
      </c>
      <c r="L201" s="69" t="s">
        <v>1961</v>
      </c>
      <c r="M201" s="108" t="s">
        <v>43</v>
      </c>
      <c r="N201" s="78"/>
      <c r="O201" s="78" t="s">
        <v>49</v>
      </c>
      <c r="P201" s="78" t="s">
        <v>1300</v>
      </c>
      <c r="Q201" s="108"/>
      <c r="R201" s="108" t="s">
        <v>1983</v>
      </c>
      <c r="S201" s="80" t="s">
        <v>1984</v>
      </c>
      <c r="T201" s="69" t="s">
        <v>109</v>
      </c>
      <c r="U201" s="69" t="s">
        <v>110</v>
      </c>
      <c r="V201" s="230"/>
    </row>
    <row r="202" spans="1:22" s="172" customFormat="1" ht="51">
      <c r="A202" s="78">
        <v>10</v>
      </c>
      <c r="B202" s="232" t="s">
        <v>1985</v>
      </c>
      <c r="C202" s="78" t="s">
        <v>1986</v>
      </c>
      <c r="D202" s="230"/>
      <c r="E202" s="69" t="s">
        <v>1987</v>
      </c>
      <c r="F202" s="69" t="s">
        <v>1355</v>
      </c>
      <c r="G202" s="78">
        <v>2009</v>
      </c>
      <c r="H202" s="233"/>
      <c r="I202" s="231">
        <v>41343</v>
      </c>
      <c r="J202" s="108" t="s">
        <v>1280</v>
      </c>
      <c r="K202" s="69" t="s">
        <v>1507</v>
      </c>
      <c r="L202" s="69" t="s">
        <v>1988</v>
      </c>
      <c r="M202" s="78" t="s">
        <v>743</v>
      </c>
      <c r="N202" s="78"/>
      <c r="O202" s="78"/>
      <c r="P202" s="78" t="s">
        <v>1300</v>
      </c>
      <c r="Q202" s="78"/>
      <c r="R202" s="78" t="s">
        <v>406</v>
      </c>
      <c r="S202" s="80" t="s">
        <v>1984</v>
      </c>
      <c r="T202" s="69" t="s">
        <v>109</v>
      </c>
      <c r="U202" s="69" t="s">
        <v>110</v>
      </c>
      <c r="V202" s="230"/>
    </row>
    <row r="203" spans="1:22" s="172" customFormat="1" ht="76.5">
      <c r="A203" s="78">
        <v>11</v>
      </c>
      <c r="B203" s="232" t="s">
        <v>1989</v>
      </c>
      <c r="C203" s="230"/>
      <c r="D203" s="78" t="s">
        <v>1990</v>
      </c>
      <c r="E203" s="69" t="s">
        <v>1991</v>
      </c>
      <c r="F203" s="69" t="s">
        <v>1355</v>
      </c>
      <c r="G203" s="78">
        <v>2010</v>
      </c>
      <c r="H203" s="233"/>
      <c r="I203" s="231">
        <v>42864</v>
      </c>
      <c r="J203" s="108" t="s">
        <v>76</v>
      </c>
      <c r="K203" s="69" t="s">
        <v>1507</v>
      </c>
      <c r="L203" s="69" t="s">
        <v>1992</v>
      </c>
      <c r="M203" s="69" t="s">
        <v>1993</v>
      </c>
      <c r="N203" s="78"/>
      <c r="O203" s="78"/>
      <c r="P203" s="78" t="s">
        <v>1300</v>
      </c>
      <c r="Q203" s="78"/>
      <c r="R203" s="78" t="s">
        <v>406</v>
      </c>
      <c r="S203" s="69" t="s">
        <v>1994</v>
      </c>
      <c r="T203" s="69" t="s">
        <v>109</v>
      </c>
      <c r="U203" s="69" t="s">
        <v>110</v>
      </c>
      <c r="V203" s="230"/>
    </row>
    <row r="204" spans="1:22" s="172" customFormat="1" ht="89.25">
      <c r="A204" s="78">
        <v>12</v>
      </c>
      <c r="B204" s="232" t="s">
        <v>1995</v>
      </c>
      <c r="C204" s="230"/>
      <c r="D204" s="99">
        <v>32485</v>
      </c>
      <c r="E204" s="69" t="s">
        <v>1996</v>
      </c>
      <c r="F204" s="69" t="s">
        <v>1355</v>
      </c>
      <c r="G204" s="78">
        <v>2011</v>
      </c>
      <c r="H204" s="233"/>
      <c r="I204" s="230"/>
      <c r="J204" s="108" t="s">
        <v>1997</v>
      </c>
      <c r="K204" s="69" t="s">
        <v>1507</v>
      </c>
      <c r="L204" s="69" t="s">
        <v>1961</v>
      </c>
      <c r="M204" s="108" t="s">
        <v>43</v>
      </c>
      <c r="N204" s="78"/>
      <c r="O204" s="78"/>
      <c r="P204" s="78" t="s">
        <v>1300</v>
      </c>
      <c r="Q204" s="78"/>
      <c r="R204" s="78" t="s">
        <v>406</v>
      </c>
      <c r="S204" s="80" t="s">
        <v>1962</v>
      </c>
      <c r="T204" s="69" t="s">
        <v>109</v>
      </c>
      <c r="U204" s="69" t="s">
        <v>110</v>
      </c>
      <c r="V204" s="230"/>
    </row>
    <row r="205" spans="1:22" s="172" customFormat="1" ht="51">
      <c r="A205" s="78">
        <v>13</v>
      </c>
      <c r="B205" s="232" t="s">
        <v>1364</v>
      </c>
      <c r="C205" s="78" t="s">
        <v>1998</v>
      </c>
      <c r="D205" s="230"/>
      <c r="E205" s="69" t="s">
        <v>1999</v>
      </c>
      <c r="F205" s="69" t="s">
        <v>1355</v>
      </c>
      <c r="G205" s="78">
        <v>2006</v>
      </c>
      <c r="H205" s="233"/>
      <c r="I205" s="231">
        <v>40267</v>
      </c>
      <c r="J205" s="108" t="s">
        <v>1997</v>
      </c>
      <c r="K205" s="69" t="s">
        <v>1507</v>
      </c>
      <c r="L205" s="69" t="s">
        <v>1974</v>
      </c>
      <c r="M205" s="78" t="s">
        <v>254</v>
      </c>
      <c r="N205" s="78"/>
      <c r="O205" s="78"/>
      <c r="P205" s="78" t="s">
        <v>1300</v>
      </c>
      <c r="Q205" s="78"/>
      <c r="R205" s="78" t="s">
        <v>406</v>
      </c>
      <c r="S205" s="80" t="s">
        <v>1984</v>
      </c>
      <c r="T205" s="69" t="s">
        <v>109</v>
      </c>
      <c r="U205" s="69" t="s">
        <v>110</v>
      </c>
      <c r="V205" s="230"/>
    </row>
    <row r="206" spans="1:22" s="172" customFormat="1" ht="76.5">
      <c r="A206" s="78">
        <v>14</v>
      </c>
      <c r="B206" s="232" t="s">
        <v>2000</v>
      </c>
      <c r="C206" s="99">
        <v>31329</v>
      </c>
      <c r="D206" s="230"/>
      <c r="E206" s="69" t="s">
        <v>2001</v>
      </c>
      <c r="F206" s="69" t="s">
        <v>1355</v>
      </c>
      <c r="G206" s="78">
        <v>2012</v>
      </c>
      <c r="H206" s="233"/>
      <c r="I206" s="231">
        <v>43011</v>
      </c>
      <c r="J206" s="108" t="s">
        <v>1280</v>
      </c>
      <c r="K206" s="69" t="s">
        <v>1265</v>
      </c>
      <c r="L206" s="69" t="s">
        <v>2002</v>
      </c>
      <c r="M206" s="78" t="s">
        <v>391</v>
      </c>
      <c r="N206" s="78"/>
      <c r="O206" s="78" t="s">
        <v>49</v>
      </c>
      <c r="P206" s="78" t="s">
        <v>1300</v>
      </c>
      <c r="Q206" s="78"/>
      <c r="R206" s="78" t="s">
        <v>1936</v>
      </c>
      <c r="S206" s="234" t="s">
        <v>2003</v>
      </c>
      <c r="T206" s="69" t="s">
        <v>109</v>
      </c>
      <c r="U206" s="69" t="s">
        <v>110</v>
      </c>
      <c r="V206" s="230"/>
    </row>
    <row r="207" spans="1:22" s="172" customFormat="1" ht="36.75" customHeight="1">
      <c r="A207" s="82" t="s">
        <v>23</v>
      </c>
      <c r="B207" s="349" t="s">
        <v>2004</v>
      </c>
      <c r="C207" s="350"/>
      <c r="D207" s="350"/>
      <c r="E207" s="350"/>
      <c r="F207" s="350"/>
      <c r="G207" s="350"/>
      <c r="H207" s="350"/>
      <c r="I207" s="350"/>
      <c r="J207" s="350"/>
      <c r="K207" s="350"/>
      <c r="L207" s="350"/>
      <c r="M207" s="350"/>
      <c r="N207" s="350"/>
      <c r="O207" s="350"/>
      <c r="P207" s="350"/>
      <c r="Q207" s="350"/>
      <c r="R207" s="350"/>
      <c r="S207" s="350"/>
      <c r="T207" s="350"/>
      <c r="U207" s="350"/>
      <c r="V207" s="351"/>
    </row>
    <row r="208" spans="1:22" s="172" customFormat="1" ht="51">
      <c r="A208" s="78">
        <v>1</v>
      </c>
      <c r="B208" s="232" t="s">
        <v>2005</v>
      </c>
      <c r="C208" s="230"/>
      <c r="D208" s="98" t="s">
        <v>2006</v>
      </c>
      <c r="E208" s="69" t="s">
        <v>1956</v>
      </c>
      <c r="F208" s="69" t="s">
        <v>1880</v>
      </c>
      <c r="G208" s="108" t="s">
        <v>2007</v>
      </c>
      <c r="H208" s="99">
        <v>45303</v>
      </c>
      <c r="I208" s="78" t="s">
        <v>1960</v>
      </c>
      <c r="J208" s="69" t="s">
        <v>1280</v>
      </c>
      <c r="K208" s="69" t="s">
        <v>1507</v>
      </c>
      <c r="L208" s="69" t="s">
        <v>1974</v>
      </c>
      <c r="M208" s="69" t="s">
        <v>743</v>
      </c>
      <c r="N208" s="78" t="s">
        <v>1382</v>
      </c>
      <c r="O208" s="78" t="s">
        <v>49</v>
      </c>
      <c r="P208" s="78" t="s">
        <v>1300</v>
      </c>
      <c r="Q208" s="69"/>
      <c r="R208" s="69" t="s">
        <v>1983</v>
      </c>
      <c r="S208" s="80" t="s">
        <v>1984</v>
      </c>
      <c r="T208" s="69" t="s">
        <v>109</v>
      </c>
      <c r="U208" s="69" t="s">
        <v>110</v>
      </c>
      <c r="V208" s="230"/>
    </row>
    <row r="209" spans="1:22" s="172" customFormat="1" ht="55.15" customHeight="1">
      <c r="A209" s="78">
        <v>2</v>
      </c>
      <c r="B209" s="232" t="s">
        <v>2008</v>
      </c>
      <c r="C209" s="230"/>
      <c r="D209" s="78" t="s">
        <v>2009</v>
      </c>
      <c r="E209" s="69" t="s">
        <v>2010</v>
      </c>
      <c r="F209" s="69" t="s">
        <v>1952</v>
      </c>
      <c r="G209" s="108" t="s">
        <v>1693</v>
      </c>
      <c r="H209" s="99">
        <v>44092</v>
      </c>
      <c r="I209" s="231">
        <v>42272</v>
      </c>
      <c r="J209" s="69" t="s">
        <v>1280</v>
      </c>
      <c r="K209" s="69" t="s">
        <v>1507</v>
      </c>
      <c r="L209" s="69" t="s">
        <v>1974</v>
      </c>
      <c r="M209" s="69" t="s">
        <v>254</v>
      </c>
      <c r="N209" s="78"/>
      <c r="O209" s="78" t="s">
        <v>49</v>
      </c>
      <c r="P209" s="78" t="s">
        <v>1300</v>
      </c>
      <c r="Q209" s="69"/>
      <c r="R209" s="69" t="s">
        <v>1983</v>
      </c>
      <c r="S209" s="80" t="s">
        <v>1984</v>
      </c>
      <c r="T209" s="69" t="s">
        <v>109</v>
      </c>
      <c r="U209" s="69" t="s">
        <v>110</v>
      </c>
      <c r="V209" s="230"/>
    </row>
    <row r="210" spans="1:22" s="172" customFormat="1" ht="89.25">
      <c r="A210" s="78">
        <v>3</v>
      </c>
      <c r="B210" s="232" t="s">
        <v>2011</v>
      </c>
      <c r="C210" s="230"/>
      <c r="D210" s="99">
        <v>30654</v>
      </c>
      <c r="E210" s="69" t="s">
        <v>2012</v>
      </c>
      <c r="F210" s="69" t="s">
        <v>1355</v>
      </c>
      <c r="G210" s="108" t="s">
        <v>2013</v>
      </c>
      <c r="H210" s="233"/>
      <c r="I210" s="231">
        <v>42864</v>
      </c>
      <c r="J210" s="108" t="s">
        <v>76</v>
      </c>
      <c r="K210" s="69" t="s">
        <v>1265</v>
      </c>
      <c r="L210" s="69" t="s">
        <v>2014</v>
      </c>
      <c r="M210" s="108" t="s">
        <v>43</v>
      </c>
      <c r="N210" s="78"/>
      <c r="O210" s="78"/>
      <c r="P210" s="78" t="s">
        <v>1300</v>
      </c>
      <c r="Q210" s="108"/>
      <c r="R210" s="108" t="s">
        <v>406</v>
      </c>
      <c r="S210" s="80" t="s">
        <v>2015</v>
      </c>
      <c r="T210" s="69" t="s">
        <v>109</v>
      </c>
      <c r="U210" s="69" t="s">
        <v>110</v>
      </c>
      <c r="V210" s="230"/>
    </row>
    <row r="211" spans="1:22" s="172" customFormat="1" ht="76.5">
      <c r="A211" s="78">
        <v>4</v>
      </c>
      <c r="B211" s="232" t="s">
        <v>2016</v>
      </c>
      <c r="C211" s="230"/>
      <c r="D211" s="78" t="s">
        <v>2017</v>
      </c>
      <c r="E211" s="69" t="s">
        <v>2018</v>
      </c>
      <c r="F211" s="69" t="s">
        <v>1355</v>
      </c>
      <c r="G211" s="108" t="s">
        <v>1693</v>
      </c>
      <c r="H211" s="233"/>
      <c r="I211" s="231">
        <v>43414</v>
      </c>
      <c r="J211" s="108" t="s">
        <v>76</v>
      </c>
      <c r="K211" s="69" t="s">
        <v>1507</v>
      </c>
      <c r="L211" s="69" t="s">
        <v>1992</v>
      </c>
      <c r="M211" s="69" t="s">
        <v>1993</v>
      </c>
      <c r="N211" s="78"/>
      <c r="O211" s="78"/>
      <c r="P211" s="78" t="s">
        <v>1300</v>
      </c>
      <c r="Q211" s="108"/>
      <c r="R211" s="108" t="s">
        <v>406</v>
      </c>
      <c r="S211" s="69" t="s">
        <v>1994</v>
      </c>
      <c r="T211" s="69" t="s">
        <v>109</v>
      </c>
      <c r="U211" s="69" t="s">
        <v>110</v>
      </c>
      <c r="V211" s="230"/>
    </row>
    <row r="212" spans="1:22" s="172" customFormat="1" ht="89.25">
      <c r="A212" s="78">
        <v>5</v>
      </c>
      <c r="B212" s="232" t="s">
        <v>2019</v>
      </c>
      <c r="C212" s="230"/>
      <c r="D212" s="99">
        <v>33522</v>
      </c>
      <c r="E212" s="69" t="s">
        <v>1940</v>
      </c>
      <c r="F212" s="69" t="s">
        <v>1355</v>
      </c>
      <c r="G212" s="108" t="s">
        <v>2013</v>
      </c>
      <c r="H212" s="233"/>
      <c r="I212" s="230"/>
      <c r="J212" s="108" t="s">
        <v>1997</v>
      </c>
      <c r="K212" s="69" t="s">
        <v>1507</v>
      </c>
      <c r="L212" s="69" t="s">
        <v>2020</v>
      </c>
      <c r="M212" s="108" t="s">
        <v>743</v>
      </c>
      <c r="N212" s="78"/>
      <c r="O212" s="78"/>
      <c r="P212" s="78" t="s">
        <v>1300</v>
      </c>
      <c r="Q212" s="108"/>
      <c r="R212" s="108" t="s">
        <v>406</v>
      </c>
      <c r="S212" s="80" t="s">
        <v>1962</v>
      </c>
      <c r="T212" s="69" t="s">
        <v>109</v>
      </c>
      <c r="U212" s="69" t="s">
        <v>110</v>
      </c>
      <c r="V212" s="230"/>
    </row>
    <row r="213" spans="1:22" s="172" customFormat="1" ht="89.25">
      <c r="A213" s="78">
        <v>6</v>
      </c>
      <c r="B213" s="232" t="s">
        <v>2021</v>
      </c>
      <c r="C213" s="230"/>
      <c r="D213" s="80" t="s">
        <v>2022</v>
      </c>
      <c r="E213" s="69" t="s">
        <v>2023</v>
      </c>
      <c r="F213" s="69" t="s">
        <v>1355</v>
      </c>
      <c r="G213" s="108" t="s">
        <v>2013</v>
      </c>
      <c r="H213" s="233"/>
      <c r="I213" s="230"/>
      <c r="J213" s="108" t="s">
        <v>1382</v>
      </c>
      <c r="K213" s="69" t="s">
        <v>1265</v>
      </c>
      <c r="L213" s="69" t="s">
        <v>2024</v>
      </c>
      <c r="M213" s="78" t="s">
        <v>2025</v>
      </c>
      <c r="N213" s="78"/>
      <c r="O213" s="78"/>
      <c r="P213" s="78" t="s">
        <v>1300</v>
      </c>
      <c r="Q213" s="108"/>
      <c r="R213" s="108" t="s">
        <v>406</v>
      </c>
      <c r="S213" s="80" t="s">
        <v>1962</v>
      </c>
      <c r="T213" s="69" t="s">
        <v>109</v>
      </c>
      <c r="U213" s="69" t="s">
        <v>110</v>
      </c>
      <c r="V213" s="230"/>
    </row>
    <row r="214" spans="1:22" s="172" customFormat="1" ht="51">
      <c r="A214" s="78">
        <v>7</v>
      </c>
      <c r="B214" s="232" t="s">
        <v>2026</v>
      </c>
      <c r="C214" s="78" t="s">
        <v>2027</v>
      </c>
      <c r="D214" s="230"/>
      <c r="E214" s="69" t="s">
        <v>1940</v>
      </c>
      <c r="F214" s="69" t="s">
        <v>1355</v>
      </c>
      <c r="G214" s="108" t="s">
        <v>1751</v>
      </c>
      <c r="H214" s="233"/>
      <c r="I214" s="231">
        <v>44988</v>
      </c>
      <c r="J214" s="108" t="s">
        <v>1280</v>
      </c>
      <c r="K214" s="69" t="s">
        <v>1507</v>
      </c>
      <c r="L214" s="69" t="s">
        <v>1988</v>
      </c>
      <c r="M214" s="69" t="s">
        <v>743</v>
      </c>
      <c r="N214" s="78"/>
      <c r="O214" s="78"/>
      <c r="P214" s="78" t="s">
        <v>1300</v>
      </c>
      <c r="Q214" s="108"/>
      <c r="R214" s="108" t="s">
        <v>406</v>
      </c>
      <c r="S214" s="80" t="s">
        <v>2028</v>
      </c>
      <c r="T214" s="69" t="s">
        <v>109</v>
      </c>
      <c r="U214" s="69" t="s">
        <v>110</v>
      </c>
      <c r="V214" s="230"/>
    </row>
    <row r="215" spans="1:22" s="172" customFormat="1" ht="63.75">
      <c r="A215" s="78">
        <v>8</v>
      </c>
      <c r="B215" s="232" t="s">
        <v>2029</v>
      </c>
      <c r="C215" s="230"/>
      <c r="D215" s="78" t="s">
        <v>2030</v>
      </c>
      <c r="E215" s="69" t="s">
        <v>1996</v>
      </c>
      <c r="F215" s="69" t="s">
        <v>1355</v>
      </c>
      <c r="G215" s="108" t="s">
        <v>1723</v>
      </c>
      <c r="H215" s="233"/>
      <c r="I215" s="230"/>
      <c r="J215" s="108" t="s">
        <v>1382</v>
      </c>
      <c r="K215" s="69" t="s">
        <v>1265</v>
      </c>
      <c r="L215" s="69" t="s">
        <v>2031</v>
      </c>
      <c r="M215" s="108" t="s">
        <v>2032</v>
      </c>
      <c r="N215" s="78"/>
      <c r="O215" s="78"/>
      <c r="P215" s="78"/>
      <c r="Q215" s="78"/>
      <c r="R215" s="78"/>
      <c r="S215" s="80" t="s">
        <v>2033</v>
      </c>
      <c r="T215" s="69" t="s">
        <v>109</v>
      </c>
      <c r="U215" s="69" t="s">
        <v>110</v>
      </c>
      <c r="V215" s="230"/>
    </row>
    <row r="216" spans="1:22" s="172" customFormat="1" ht="76.5">
      <c r="A216" s="78">
        <v>9</v>
      </c>
      <c r="B216" s="232" t="s">
        <v>2034</v>
      </c>
      <c r="C216" s="230"/>
      <c r="D216" s="78" t="s">
        <v>2035</v>
      </c>
      <c r="E216" s="69" t="s">
        <v>2036</v>
      </c>
      <c r="F216" s="69" t="s">
        <v>1355</v>
      </c>
      <c r="G216" s="108" t="s">
        <v>1723</v>
      </c>
      <c r="H216" s="233"/>
      <c r="I216" s="230"/>
      <c r="J216" s="69" t="s">
        <v>76</v>
      </c>
      <c r="K216" s="69" t="s">
        <v>1507</v>
      </c>
      <c r="L216" s="69" t="s">
        <v>1992</v>
      </c>
      <c r="M216" s="69" t="s">
        <v>2037</v>
      </c>
      <c r="N216" s="78"/>
      <c r="O216" s="78"/>
      <c r="P216" s="78" t="s">
        <v>1300</v>
      </c>
      <c r="Q216" s="108"/>
      <c r="R216" s="108" t="s">
        <v>406</v>
      </c>
      <c r="S216" s="80" t="s">
        <v>2038</v>
      </c>
      <c r="T216" s="69" t="s">
        <v>109</v>
      </c>
      <c r="U216" s="69" t="s">
        <v>110</v>
      </c>
      <c r="V216" s="230"/>
    </row>
    <row r="217" spans="1:22" s="172" customFormat="1" ht="76.5">
      <c r="A217" s="78">
        <v>10</v>
      </c>
      <c r="B217" s="232" t="s">
        <v>2039</v>
      </c>
      <c r="C217" s="230"/>
      <c r="D217" s="78" t="s">
        <v>2040</v>
      </c>
      <c r="E217" s="69" t="s">
        <v>1996</v>
      </c>
      <c r="F217" s="69" t="s">
        <v>1355</v>
      </c>
      <c r="G217" s="108" t="s">
        <v>1723</v>
      </c>
      <c r="H217" s="233"/>
      <c r="I217" s="230"/>
      <c r="J217" s="108" t="s">
        <v>76</v>
      </c>
      <c r="K217" s="69" t="s">
        <v>1507</v>
      </c>
      <c r="L217" s="69" t="s">
        <v>1992</v>
      </c>
      <c r="M217" s="69" t="s">
        <v>1993</v>
      </c>
      <c r="N217" s="78"/>
      <c r="O217" s="78"/>
      <c r="P217" s="78" t="s">
        <v>1300</v>
      </c>
      <c r="Q217" s="108"/>
      <c r="R217" s="108" t="s">
        <v>406</v>
      </c>
      <c r="S217" s="69" t="s">
        <v>1994</v>
      </c>
      <c r="T217" s="69" t="s">
        <v>109</v>
      </c>
      <c r="U217" s="69" t="s">
        <v>110</v>
      </c>
      <c r="V217" s="230"/>
    </row>
    <row r="218" spans="1:22" s="172" customFormat="1" ht="63.75">
      <c r="A218" s="78">
        <v>11</v>
      </c>
      <c r="B218" s="232" t="s">
        <v>2041</v>
      </c>
      <c r="C218" s="78" t="s">
        <v>2042</v>
      </c>
      <c r="D218" s="230"/>
      <c r="E218" s="69" t="s">
        <v>2043</v>
      </c>
      <c r="F218" s="69" t="s">
        <v>1355</v>
      </c>
      <c r="G218" s="108" t="s">
        <v>1902</v>
      </c>
      <c r="H218" s="233"/>
      <c r="I218" s="231">
        <v>43284</v>
      </c>
      <c r="J218" s="108" t="s">
        <v>1280</v>
      </c>
      <c r="K218" s="69" t="s">
        <v>1265</v>
      </c>
      <c r="L218" s="69" t="s">
        <v>2044</v>
      </c>
      <c r="M218" s="108" t="s">
        <v>160</v>
      </c>
      <c r="N218" s="91"/>
      <c r="O218" s="78" t="s">
        <v>49</v>
      </c>
      <c r="P218" s="78" t="s">
        <v>1300</v>
      </c>
      <c r="Q218" s="78"/>
      <c r="R218" s="78" t="s">
        <v>1936</v>
      </c>
      <c r="S218" s="78" t="s">
        <v>2045</v>
      </c>
      <c r="T218" s="69" t="s">
        <v>109</v>
      </c>
      <c r="U218" s="69" t="s">
        <v>110</v>
      </c>
      <c r="V218" s="230"/>
    </row>
    <row r="219" spans="1:22" s="172" customFormat="1" ht="76.5">
      <c r="A219" s="78">
        <v>12</v>
      </c>
      <c r="B219" s="232" t="s">
        <v>2046</v>
      </c>
      <c r="C219" s="230"/>
      <c r="D219" s="78" t="s">
        <v>2047</v>
      </c>
      <c r="E219" s="69" t="s">
        <v>2048</v>
      </c>
      <c r="F219" s="69" t="s">
        <v>1355</v>
      </c>
      <c r="G219" s="91">
        <v>2010</v>
      </c>
      <c r="H219" s="233"/>
      <c r="I219" s="231">
        <v>44988</v>
      </c>
      <c r="J219" s="69" t="s">
        <v>76</v>
      </c>
      <c r="K219" s="69" t="s">
        <v>1507</v>
      </c>
      <c r="L219" s="69" t="s">
        <v>1992</v>
      </c>
      <c r="M219" s="69" t="s">
        <v>2037</v>
      </c>
      <c r="N219" s="91"/>
      <c r="O219" s="91"/>
      <c r="P219" s="78" t="s">
        <v>1300</v>
      </c>
      <c r="Q219" s="78"/>
      <c r="R219" s="78" t="s">
        <v>406</v>
      </c>
      <c r="S219" s="80" t="s">
        <v>2038</v>
      </c>
      <c r="T219" s="69" t="s">
        <v>109</v>
      </c>
      <c r="U219" s="69" t="s">
        <v>110</v>
      </c>
      <c r="V219" s="230"/>
    </row>
    <row r="220" spans="1:22" s="172" customFormat="1" ht="38.25">
      <c r="A220" s="78">
        <v>13</v>
      </c>
      <c r="B220" s="232" t="s">
        <v>2049</v>
      </c>
      <c r="C220" s="230"/>
      <c r="D220" s="99">
        <v>30229</v>
      </c>
      <c r="E220" s="69" t="s">
        <v>2050</v>
      </c>
      <c r="F220" s="69" t="s">
        <v>1355</v>
      </c>
      <c r="G220" s="91">
        <v>2005</v>
      </c>
      <c r="H220" s="233"/>
      <c r="I220" s="230"/>
      <c r="J220" s="108" t="s">
        <v>1829</v>
      </c>
      <c r="K220" s="69"/>
      <c r="L220" s="230"/>
      <c r="M220" s="78" t="s">
        <v>2051</v>
      </c>
      <c r="N220" s="91"/>
      <c r="O220" s="91"/>
      <c r="P220" s="91"/>
      <c r="Q220" s="91"/>
      <c r="R220" s="78"/>
      <c r="S220" s="80" t="s">
        <v>2028</v>
      </c>
      <c r="T220" s="69" t="s">
        <v>109</v>
      </c>
      <c r="U220" s="69" t="s">
        <v>110</v>
      </c>
      <c r="V220" s="230"/>
    </row>
    <row r="221" spans="1:22" s="172" customFormat="1" ht="31.15" customHeight="1">
      <c r="A221" s="82" t="s">
        <v>2052</v>
      </c>
      <c r="B221" s="349" t="s">
        <v>2053</v>
      </c>
      <c r="C221" s="350"/>
      <c r="D221" s="350"/>
      <c r="E221" s="350"/>
      <c r="F221" s="350"/>
      <c r="G221" s="350"/>
      <c r="H221" s="350"/>
      <c r="I221" s="350"/>
      <c r="J221" s="350"/>
      <c r="K221" s="350"/>
      <c r="L221" s="350"/>
      <c r="M221" s="350"/>
      <c r="N221" s="350"/>
      <c r="O221" s="350"/>
      <c r="P221" s="350"/>
      <c r="Q221" s="350"/>
      <c r="R221" s="350"/>
      <c r="S221" s="350"/>
      <c r="T221" s="350"/>
      <c r="U221" s="350"/>
      <c r="V221" s="351"/>
    </row>
    <row r="222" spans="1:22" s="172" customFormat="1" ht="76.5">
      <c r="A222" s="78">
        <v>1</v>
      </c>
      <c r="B222" s="232" t="s">
        <v>2054</v>
      </c>
      <c r="C222" s="235"/>
      <c r="D222" s="80" t="s">
        <v>2055</v>
      </c>
      <c r="E222" s="69" t="s">
        <v>2056</v>
      </c>
      <c r="F222" s="69" t="s">
        <v>1880</v>
      </c>
      <c r="G222" s="78">
        <v>2010</v>
      </c>
      <c r="H222" s="99">
        <v>45716</v>
      </c>
      <c r="I222" s="78" t="s">
        <v>1953</v>
      </c>
      <c r="J222" s="108" t="s">
        <v>1280</v>
      </c>
      <c r="K222" s="69" t="s">
        <v>1507</v>
      </c>
      <c r="L222" s="69" t="s">
        <v>1658</v>
      </c>
      <c r="M222" s="78" t="s">
        <v>43</v>
      </c>
      <c r="N222" s="78" t="s">
        <v>1382</v>
      </c>
      <c r="O222" s="78" t="s">
        <v>1935</v>
      </c>
      <c r="P222" s="78" t="s">
        <v>1300</v>
      </c>
      <c r="Q222" s="78"/>
      <c r="R222" s="78" t="s">
        <v>1269</v>
      </c>
      <c r="S222" s="80" t="s">
        <v>1948</v>
      </c>
      <c r="T222" s="69" t="s">
        <v>109</v>
      </c>
      <c r="U222" s="69" t="s">
        <v>110</v>
      </c>
      <c r="V222" s="235"/>
    </row>
    <row r="223" spans="1:22" s="172" customFormat="1" ht="51">
      <c r="A223" s="78">
        <v>2</v>
      </c>
      <c r="B223" s="193" t="s">
        <v>2057</v>
      </c>
      <c r="C223" s="78" t="s">
        <v>2058</v>
      </c>
      <c r="D223" s="235"/>
      <c r="E223" s="69" t="s">
        <v>2059</v>
      </c>
      <c r="F223" s="69" t="s">
        <v>1355</v>
      </c>
      <c r="G223" s="69">
        <v>2010</v>
      </c>
      <c r="H223" s="99"/>
      <c r="I223" s="99">
        <v>41337</v>
      </c>
      <c r="J223" s="69" t="s">
        <v>1280</v>
      </c>
      <c r="K223" s="69" t="s">
        <v>1507</v>
      </c>
      <c r="L223" s="69" t="s">
        <v>2060</v>
      </c>
      <c r="M223" s="69" t="s">
        <v>1993</v>
      </c>
      <c r="N223" s="78" t="s">
        <v>1382</v>
      </c>
      <c r="O223" s="78" t="s">
        <v>49</v>
      </c>
      <c r="P223" s="78" t="s">
        <v>1300</v>
      </c>
      <c r="Q223" s="78"/>
      <c r="R223" s="78" t="s">
        <v>1269</v>
      </c>
      <c r="S223" s="78" t="s">
        <v>2061</v>
      </c>
      <c r="T223" s="69" t="s">
        <v>109</v>
      </c>
      <c r="U223" s="69" t="s">
        <v>110</v>
      </c>
      <c r="V223" s="235"/>
    </row>
    <row r="224" spans="1:22" s="172" customFormat="1" ht="38.25">
      <c r="A224" s="78">
        <v>3</v>
      </c>
      <c r="B224" s="232" t="s">
        <v>2062</v>
      </c>
      <c r="C224" s="78" t="s">
        <v>2063</v>
      </c>
      <c r="D224" s="235"/>
      <c r="E224" s="69" t="s">
        <v>2050</v>
      </c>
      <c r="F224" s="69" t="s">
        <v>1355</v>
      </c>
      <c r="G224" s="108" t="s">
        <v>1707</v>
      </c>
      <c r="H224" s="236"/>
      <c r="I224" s="237">
        <v>42435</v>
      </c>
      <c r="J224" s="108" t="s">
        <v>1382</v>
      </c>
      <c r="K224" s="69" t="s">
        <v>1265</v>
      </c>
      <c r="L224" s="69" t="s">
        <v>2064</v>
      </c>
      <c r="M224" s="69" t="s">
        <v>2065</v>
      </c>
      <c r="N224" s="78"/>
      <c r="O224" s="78"/>
      <c r="P224" s="78" t="s">
        <v>1300</v>
      </c>
      <c r="Q224" s="78"/>
      <c r="R224" s="78" t="s">
        <v>406</v>
      </c>
      <c r="S224" s="78" t="s">
        <v>2061</v>
      </c>
      <c r="T224" s="69" t="s">
        <v>109</v>
      </c>
      <c r="U224" s="69" t="s">
        <v>110</v>
      </c>
      <c r="V224" s="235"/>
    </row>
    <row r="225" spans="1:22" s="172" customFormat="1" ht="38.25">
      <c r="A225" s="78">
        <v>4</v>
      </c>
      <c r="B225" s="232" t="s">
        <v>2066</v>
      </c>
      <c r="C225" s="235"/>
      <c r="D225" s="78" t="s">
        <v>2067</v>
      </c>
      <c r="E225" s="69" t="s">
        <v>1956</v>
      </c>
      <c r="F225" s="69" t="s">
        <v>1355</v>
      </c>
      <c r="G225" s="108" t="s">
        <v>1718</v>
      </c>
      <c r="H225" s="236"/>
      <c r="I225" s="210" t="s">
        <v>2068</v>
      </c>
      <c r="J225" s="108" t="s">
        <v>1382</v>
      </c>
      <c r="K225" s="69" t="s">
        <v>1265</v>
      </c>
      <c r="L225" s="69" t="s">
        <v>1992</v>
      </c>
      <c r="M225" s="69" t="s">
        <v>2065</v>
      </c>
      <c r="N225" s="78"/>
      <c r="O225" s="78"/>
      <c r="P225" s="78" t="s">
        <v>1300</v>
      </c>
      <c r="Q225" s="78"/>
      <c r="R225" s="78" t="s">
        <v>406</v>
      </c>
      <c r="S225" s="78" t="s">
        <v>2061</v>
      </c>
      <c r="T225" s="69" t="s">
        <v>109</v>
      </c>
      <c r="U225" s="69" t="s">
        <v>110</v>
      </c>
      <c r="V225" s="235"/>
    </row>
    <row r="226" spans="1:22" s="172" customFormat="1" ht="76.5">
      <c r="A226" s="78">
        <v>5</v>
      </c>
      <c r="B226" s="232" t="s">
        <v>2069</v>
      </c>
      <c r="C226" s="235"/>
      <c r="D226" s="80" t="s">
        <v>2070</v>
      </c>
      <c r="E226" s="69" t="s">
        <v>2050</v>
      </c>
      <c r="F226" s="69" t="s">
        <v>1355</v>
      </c>
      <c r="G226" s="108" t="s">
        <v>1747</v>
      </c>
      <c r="H226" s="236"/>
      <c r="I226" s="231">
        <v>42069</v>
      </c>
      <c r="J226" s="108" t="s">
        <v>76</v>
      </c>
      <c r="K226" s="69" t="s">
        <v>1507</v>
      </c>
      <c r="L226" s="69" t="s">
        <v>2071</v>
      </c>
      <c r="M226" s="69" t="s">
        <v>1993</v>
      </c>
      <c r="N226" s="78"/>
      <c r="O226" s="78"/>
      <c r="P226" s="78" t="s">
        <v>1300</v>
      </c>
      <c r="Q226" s="78"/>
      <c r="R226" s="78" t="s">
        <v>406</v>
      </c>
      <c r="S226" s="69" t="s">
        <v>1994</v>
      </c>
      <c r="T226" s="69" t="s">
        <v>109</v>
      </c>
      <c r="U226" s="69" t="s">
        <v>110</v>
      </c>
      <c r="V226" s="235"/>
    </row>
    <row r="227" spans="1:22" s="172" customFormat="1" ht="76.5">
      <c r="A227" s="78">
        <v>6</v>
      </c>
      <c r="B227" s="232" t="s">
        <v>2072</v>
      </c>
      <c r="C227" s="235"/>
      <c r="D227" s="78" t="s">
        <v>2073</v>
      </c>
      <c r="E227" s="69" t="s">
        <v>2074</v>
      </c>
      <c r="F227" s="69" t="s">
        <v>1355</v>
      </c>
      <c r="G227" s="108" t="s">
        <v>1747</v>
      </c>
      <c r="H227" s="236"/>
      <c r="I227" s="231">
        <v>42069</v>
      </c>
      <c r="J227" s="108" t="s">
        <v>76</v>
      </c>
      <c r="K227" s="69" t="s">
        <v>1507</v>
      </c>
      <c r="L227" s="69" t="s">
        <v>873</v>
      </c>
      <c r="M227" s="69" t="s">
        <v>1993</v>
      </c>
      <c r="N227" s="78"/>
      <c r="O227" s="78"/>
      <c r="P227" s="78" t="s">
        <v>1300</v>
      </c>
      <c r="Q227" s="78"/>
      <c r="R227" s="78" t="s">
        <v>406</v>
      </c>
      <c r="S227" s="69" t="s">
        <v>1994</v>
      </c>
      <c r="T227" s="69" t="s">
        <v>109</v>
      </c>
      <c r="U227" s="69" t="s">
        <v>110</v>
      </c>
      <c r="V227" s="235"/>
    </row>
    <row r="228" spans="1:22" s="172" customFormat="1" ht="51">
      <c r="A228" s="78">
        <v>7</v>
      </c>
      <c r="B228" s="232" t="s">
        <v>2075</v>
      </c>
      <c r="C228" s="78" t="s">
        <v>2076</v>
      </c>
      <c r="D228" s="235"/>
      <c r="E228" s="69" t="s">
        <v>2077</v>
      </c>
      <c r="F228" s="69" t="s">
        <v>1355</v>
      </c>
      <c r="G228" s="108" t="s">
        <v>1751</v>
      </c>
      <c r="H228" s="236"/>
      <c r="I228" s="231">
        <v>43864</v>
      </c>
      <c r="J228" s="108" t="s">
        <v>2078</v>
      </c>
      <c r="K228" s="69" t="s">
        <v>1507</v>
      </c>
      <c r="L228" s="69" t="s">
        <v>1974</v>
      </c>
      <c r="M228" s="108" t="s">
        <v>743</v>
      </c>
      <c r="N228" s="78"/>
      <c r="O228" s="78" t="s">
        <v>49</v>
      </c>
      <c r="P228" s="78" t="s">
        <v>1300</v>
      </c>
      <c r="Q228" s="78"/>
      <c r="R228" s="78" t="s">
        <v>1269</v>
      </c>
      <c r="S228" s="80" t="s">
        <v>1984</v>
      </c>
      <c r="T228" s="69" t="s">
        <v>109</v>
      </c>
      <c r="U228" s="69" t="s">
        <v>110</v>
      </c>
      <c r="V228" s="235"/>
    </row>
    <row r="229" spans="1:22" s="172" customFormat="1" ht="51">
      <c r="A229" s="78">
        <v>8</v>
      </c>
      <c r="B229" s="232" t="s">
        <v>2079</v>
      </c>
      <c r="C229" s="80" t="s">
        <v>2080</v>
      </c>
      <c r="D229" s="235"/>
      <c r="E229" s="69" t="s">
        <v>2081</v>
      </c>
      <c r="F229" s="69" t="s">
        <v>1355</v>
      </c>
      <c r="G229" s="78">
        <v>2015</v>
      </c>
      <c r="H229" s="236"/>
      <c r="I229" s="231"/>
      <c r="J229" s="108" t="s">
        <v>76</v>
      </c>
      <c r="K229" s="69" t="s">
        <v>1265</v>
      </c>
      <c r="L229" s="78" t="s">
        <v>2082</v>
      </c>
      <c r="M229" s="78" t="s">
        <v>2083</v>
      </c>
      <c r="N229" s="78"/>
      <c r="O229" s="78"/>
      <c r="P229" s="78" t="s">
        <v>1300</v>
      </c>
      <c r="Q229" s="78"/>
      <c r="R229" s="78" t="s">
        <v>406</v>
      </c>
      <c r="S229" s="80" t="s">
        <v>2028</v>
      </c>
      <c r="T229" s="69" t="s">
        <v>109</v>
      </c>
      <c r="U229" s="69" t="s">
        <v>110</v>
      </c>
      <c r="V229" s="235"/>
    </row>
    <row r="230" spans="1:22" s="172" customFormat="1" ht="38.25">
      <c r="A230" s="78">
        <v>9</v>
      </c>
      <c r="B230" s="232" t="s">
        <v>2084</v>
      </c>
      <c r="C230" s="99">
        <v>34613</v>
      </c>
      <c r="D230" s="235"/>
      <c r="E230" s="69" t="s">
        <v>2085</v>
      </c>
      <c r="F230" s="69" t="s">
        <v>1355</v>
      </c>
      <c r="G230" s="78">
        <v>2015</v>
      </c>
      <c r="H230" s="236"/>
      <c r="I230" s="231"/>
      <c r="J230" s="78"/>
      <c r="K230" s="235"/>
      <c r="L230" s="235"/>
      <c r="M230" s="78"/>
      <c r="N230" s="78"/>
      <c r="O230" s="78"/>
      <c r="P230" s="78"/>
      <c r="Q230" s="78"/>
      <c r="R230" s="78"/>
      <c r="S230" s="80" t="s">
        <v>2028</v>
      </c>
      <c r="T230" s="69" t="s">
        <v>109</v>
      </c>
      <c r="U230" s="69" t="s">
        <v>110</v>
      </c>
      <c r="V230" s="235"/>
    </row>
    <row r="231" spans="1:22" s="172" customFormat="1" ht="51">
      <c r="A231" s="78">
        <v>10</v>
      </c>
      <c r="B231" s="232" t="s">
        <v>2086</v>
      </c>
      <c r="C231" s="235"/>
      <c r="D231" s="78" t="s">
        <v>2087</v>
      </c>
      <c r="E231" s="69" t="s">
        <v>2088</v>
      </c>
      <c r="F231" s="69" t="s">
        <v>1355</v>
      </c>
      <c r="G231" s="78">
        <v>2008</v>
      </c>
      <c r="H231" s="236"/>
      <c r="I231" s="231" t="s">
        <v>2089</v>
      </c>
      <c r="J231" s="108" t="s">
        <v>1997</v>
      </c>
      <c r="K231" s="69" t="s">
        <v>1507</v>
      </c>
      <c r="L231" s="69" t="s">
        <v>1974</v>
      </c>
      <c r="M231" s="78" t="s">
        <v>743</v>
      </c>
      <c r="N231" s="78"/>
      <c r="O231" s="78"/>
      <c r="P231" s="78" t="s">
        <v>1300</v>
      </c>
      <c r="Q231" s="78"/>
      <c r="R231" s="78" t="s">
        <v>406</v>
      </c>
      <c r="S231" s="80" t="s">
        <v>1984</v>
      </c>
      <c r="T231" s="69" t="s">
        <v>109</v>
      </c>
      <c r="U231" s="69" t="s">
        <v>110</v>
      </c>
      <c r="V231" s="235"/>
    </row>
    <row r="232" spans="1:22" s="172" customFormat="1" ht="76.5">
      <c r="A232" s="78">
        <v>11</v>
      </c>
      <c r="B232" s="232" t="s">
        <v>2090</v>
      </c>
      <c r="C232" s="235"/>
      <c r="D232" s="78" t="s">
        <v>2091</v>
      </c>
      <c r="E232" s="69" t="s">
        <v>2092</v>
      </c>
      <c r="F232" s="69" t="s">
        <v>1355</v>
      </c>
      <c r="G232" s="78">
        <v>2006</v>
      </c>
      <c r="H232" s="236"/>
      <c r="I232" s="231">
        <v>41339</v>
      </c>
      <c r="J232" s="108" t="s">
        <v>1280</v>
      </c>
      <c r="K232" s="69" t="s">
        <v>1507</v>
      </c>
      <c r="L232" s="69" t="s">
        <v>1679</v>
      </c>
      <c r="M232" s="78" t="s">
        <v>43</v>
      </c>
      <c r="N232" s="78"/>
      <c r="O232" s="78"/>
      <c r="P232" s="78" t="s">
        <v>1300</v>
      </c>
      <c r="Q232" s="78"/>
      <c r="R232" s="78" t="s">
        <v>406</v>
      </c>
      <c r="S232" s="80" t="s">
        <v>1948</v>
      </c>
      <c r="T232" s="69" t="s">
        <v>109</v>
      </c>
      <c r="U232" s="69" t="s">
        <v>110</v>
      </c>
      <c r="V232" s="235"/>
    </row>
    <row r="233" spans="1:22" s="172" customFormat="1" ht="31.15" customHeight="1">
      <c r="A233" s="82" t="s">
        <v>548</v>
      </c>
      <c r="B233" s="349" t="s">
        <v>2093</v>
      </c>
      <c r="C233" s="350"/>
      <c r="D233" s="350"/>
      <c r="E233" s="350"/>
      <c r="F233" s="350"/>
      <c r="G233" s="350"/>
      <c r="H233" s="350"/>
      <c r="I233" s="350"/>
      <c r="J233" s="350"/>
      <c r="K233" s="350"/>
      <c r="L233" s="350"/>
      <c r="M233" s="350"/>
      <c r="N233" s="350"/>
      <c r="O233" s="350"/>
      <c r="P233" s="350"/>
      <c r="Q233" s="350"/>
      <c r="R233" s="350"/>
      <c r="S233" s="350"/>
      <c r="T233" s="350"/>
      <c r="U233" s="350"/>
      <c r="V233" s="351"/>
    </row>
    <row r="234" spans="1:22" s="172" customFormat="1" ht="51">
      <c r="A234" s="78">
        <v>1</v>
      </c>
      <c r="B234" s="232" t="s">
        <v>2094</v>
      </c>
      <c r="C234" s="98" t="s">
        <v>2095</v>
      </c>
      <c r="D234" s="235"/>
      <c r="E234" s="69" t="s">
        <v>2018</v>
      </c>
      <c r="F234" s="69" t="s">
        <v>1880</v>
      </c>
      <c r="G234" s="78">
        <v>2012</v>
      </c>
      <c r="H234" s="99">
        <v>45716</v>
      </c>
      <c r="I234" s="231">
        <v>43414</v>
      </c>
      <c r="J234" s="69" t="s">
        <v>1280</v>
      </c>
      <c r="K234" s="69" t="s">
        <v>1507</v>
      </c>
      <c r="L234" s="69" t="s">
        <v>2096</v>
      </c>
      <c r="M234" s="78" t="s">
        <v>1993</v>
      </c>
      <c r="N234" s="82"/>
      <c r="O234" s="78" t="s">
        <v>49</v>
      </c>
      <c r="P234" s="78" t="s">
        <v>1300</v>
      </c>
      <c r="Q234" s="78"/>
      <c r="R234" s="78" t="s">
        <v>1936</v>
      </c>
      <c r="S234" s="78" t="s">
        <v>2061</v>
      </c>
      <c r="T234" s="69" t="s">
        <v>109</v>
      </c>
      <c r="U234" s="69" t="s">
        <v>110</v>
      </c>
      <c r="V234" s="235"/>
    </row>
    <row r="235" spans="1:22" s="172" customFormat="1" ht="38.25">
      <c r="A235" s="78">
        <v>2</v>
      </c>
      <c r="B235" s="232" t="s">
        <v>2097</v>
      </c>
      <c r="C235" s="235"/>
      <c r="D235" s="78" t="s">
        <v>2098</v>
      </c>
      <c r="E235" s="69"/>
      <c r="F235" s="69" t="s">
        <v>1355</v>
      </c>
      <c r="G235" s="78">
        <v>2015</v>
      </c>
      <c r="H235" s="99"/>
      <c r="I235" s="235"/>
      <c r="J235" s="69" t="s">
        <v>1382</v>
      </c>
      <c r="K235" s="69" t="s">
        <v>1265</v>
      </c>
      <c r="L235" s="69" t="s">
        <v>2099</v>
      </c>
      <c r="M235" s="69" t="s">
        <v>2065</v>
      </c>
      <c r="N235" s="78"/>
      <c r="O235" s="78"/>
      <c r="P235" s="78" t="s">
        <v>1300</v>
      </c>
      <c r="Q235" s="78"/>
      <c r="R235" s="78" t="s">
        <v>406</v>
      </c>
      <c r="S235" s="78" t="s">
        <v>2061</v>
      </c>
      <c r="T235" s="69" t="s">
        <v>109</v>
      </c>
      <c r="U235" s="69" t="s">
        <v>110</v>
      </c>
      <c r="V235" s="235"/>
    </row>
    <row r="236" spans="1:22" s="172" customFormat="1" ht="38.25">
      <c r="A236" s="78">
        <v>3</v>
      </c>
      <c r="B236" s="232" t="s">
        <v>2100</v>
      </c>
      <c r="C236" s="235"/>
      <c r="D236" s="99">
        <v>31697</v>
      </c>
      <c r="E236" s="69" t="s">
        <v>2101</v>
      </c>
      <c r="F236" s="69" t="s">
        <v>1355</v>
      </c>
      <c r="G236" s="108" t="s">
        <v>1723</v>
      </c>
      <c r="H236" s="236"/>
      <c r="I236" s="235"/>
      <c r="J236" s="69" t="s">
        <v>1382</v>
      </c>
      <c r="K236" s="69" t="s">
        <v>1265</v>
      </c>
      <c r="L236" s="69" t="s">
        <v>2102</v>
      </c>
      <c r="M236" s="69" t="s">
        <v>2065</v>
      </c>
      <c r="N236" s="78"/>
      <c r="O236" s="78"/>
      <c r="P236" s="78" t="s">
        <v>1300</v>
      </c>
      <c r="Q236" s="78"/>
      <c r="R236" s="78" t="s">
        <v>406</v>
      </c>
      <c r="S236" s="78" t="s">
        <v>2061</v>
      </c>
      <c r="T236" s="69" t="s">
        <v>109</v>
      </c>
      <c r="U236" s="69" t="s">
        <v>110</v>
      </c>
      <c r="V236" s="235"/>
    </row>
    <row r="237" spans="1:22" s="172" customFormat="1" ht="38.25">
      <c r="A237" s="78">
        <v>4</v>
      </c>
      <c r="B237" s="232" t="s">
        <v>2103</v>
      </c>
      <c r="C237" s="235"/>
      <c r="D237" s="80" t="s">
        <v>2104</v>
      </c>
      <c r="E237" s="69" t="s">
        <v>2048</v>
      </c>
      <c r="F237" s="69" t="s">
        <v>1355</v>
      </c>
      <c r="G237" s="108" t="s">
        <v>1723</v>
      </c>
      <c r="H237" s="236"/>
      <c r="I237" s="235"/>
      <c r="J237" s="108" t="s">
        <v>1382</v>
      </c>
      <c r="K237" s="69" t="s">
        <v>1265</v>
      </c>
      <c r="L237" s="69" t="s">
        <v>2064</v>
      </c>
      <c r="M237" s="69" t="s">
        <v>2065</v>
      </c>
      <c r="N237" s="78"/>
      <c r="O237" s="78"/>
      <c r="P237" s="78" t="s">
        <v>1300</v>
      </c>
      <c r="Q237" s="78"/>
      <c r="R237" s="78" t="s">
        <v>406</v>
      </c>
      <c r="S237" s="78" t="s">
        <v>2061</v>
      </c>
      <c r="T237" s="69" t="s">
        <v>109</v>
      </c>
      <c r="U237" s="69" t="s">
        <v>110</v>
      </c>
      <c r="V237" s="235"/>
    </row>
    <row r="238" spans="1:22" s="172" customFormat="1" ht="76.5">
      <c r="A238" s="78">
        <v>5</v>
      </c>
      <c r="B238" s="232" t="s">
        <v>2105</v>
      </c>
      <c r="C238" s="80" t="s">
        <v>2106</v>
      </c>
      <c r="D238" s="235"/>
      <c r="E238" s="69" t="s">
        <v>2048</v>
      </c>
      <c r="F238" s="69" t="s">
        <v>1355</v>
      </c>
      <c r="G238" s="108" t="s">
        <v>1723</v>
      </c>
      <c r="H238" s="236"/>
      <c r="I238" s="231">
        <v>38757</v>
      </c>
      <c r="J238" s="69" t="s">
        <v>76</v>
      </c>
      <c r="K238" s="69" t="s">
        <v>1507</v>
      </c>
      <c r="L238" s="69" t="s">
        <v>1992</v>
      </c>
      <c r="M238" s="69" t="s">
        <v>1993</v>
      </c>
      <c r="N238" s="78"/>
      <c r="O238" s="78"/>
      <c r="P238" s="78" t="s">
        <v>1300</v>
      </c>
      <c r="Q238" s="78"/>
      <c r="R238" s="78" t="s">
        <v>406</v>
      </c>
      <c r="S238" s="69" t="s">
        <v>1994</v>
      </c>
      <c r="T238" s="69" t="s">
        <v>109</v>
      </c>
      <c r="U238" s="69" t="s">
        <v>110</v>
      </c>
      <c r="V238" s="235"/>
    </row>
    <row r="239" spans="1:22" s="238" customFormat="1" ht="30" customHeight="1">
      <c r="A239" s="82" t="s">
        <v>83</v>
      </c>
      <c r="B239" s="352" t="s">
        <v>2107</v>
      </c>
      <c r="C239" s="353"/>
      <c r="D239" s="353"/>
      <c r="E239" s="353"/>
      <c r="F239" s="353"/>
      <c r="G239" s="353"/>
      <c r="H239" s="353"/>
      <c r="I239" s="353"/>
      <c r="J239" s="353"/>
      <c r="K239" s="353"/>
      <c r="L239" s="353"/>
      <c r="M239" s="353"/>
      <c r="N239" s="353"/>
      <c r="O239" s="353"/>
      <c r="P239" s="353"/>
      <c r="Q239" s="353"/>
      <c r="R239" s="353"/>
      <c r="S239" s="353"/>
      <c r="T239" s="353"/>
      <c r="U239" s="353"/>
      <c r="V239" s="354"/>
    </row>
    <row r="240" spans="1:22" s="172" customFormat="1" ht="41.25" customHeight="1">
      <c r="A240" s="48" t="s">
        <v>771</v>
      </c>
      <c r="B240" s="77" t="s">
        <v>2108</v>
      </c>
      <c r="C240" s="77"/>
      <c r="D240" s="77" t="s">
        <v>2109</v>
      </c>
      <c r="E240" s="48" t="s">
        <v>2110</v>
      </c>
      <c r="F240" s="48" t="s">
        <v>2111</v>
      </c>
      <c r="G240" s="48" t="s">
        <v>2112</v>
      </c>
      <c r="H240" s="62">
        <v>45717</v>
      </c>
      <c r="I240" s="48" t="s">
        <v>2113</v>
      </c>
      <c r="J240" s="48" t="s">
        <v>41</v>
      </c>
      <c r="K240" s="48" t="s">
        <v>1265</v>
      </c>
      <c r="L240" s="48" t="s">
        <v>2114</v>
      </c>
      <c r="M240" s="48" t="s">
        <v>2115</v>
      </c>
      <c r="N240" s="48" t="s">
        <v>52</v>
      </c>
      <c r="O240" s="48" t="s">
        <v>112</v>
      </c>
      <c r="P240" s="48" t="s">
        <v>1300</v>
      </c>
      <c r="Q240" s="48"/>
      <c r="R240" s="48" t="s">
        <v>406</v>
      </c>
      <c r="S240" s="48" t="s">
        <v>34</v>
      </c>
      <c r="T240" s="48" t="s">
        <v>109</v>
      </c>
      <c r="U240" s="48" t="s">
        <v>110</v>
      </c>
      <c r="V240" s="48"/>
    </row>
    <row r="241" spans="1:22" s="172" customFormat="1" ht="41.25" customHeight="1">
      <c r="A241" s="48" t="s">
        <v>639</v>
      </c>
      <c r="B241" s="77" t="s">
        <v>2116</v>
      </c>
      <c r="C241" s="77"/>
      <c r="D241" s="48" t="s">
        <v>2117</v>
      </c>
      <c r="E241" s="48" t="s">
        <v>2118</v>
      </c>
      <c r="F241" s="48" t="s">
        <v>2119</v>
      </c>
      <c r="G241" s="48" t="s">
        <v>1075</v>
      </c>
      <c r="H241" s="62"/>
      <c r="I241" s="48"/>
      <c r="J241" s="48" t="s">
        <v>41</v>
      </c>
      <c r="K241" s="48" t="s">
        <v>52</v>
      </c>
      <c r="L241" s="48" t="s">
        <v>2120</v>
      </c>
      <c r="M241" s="48" t="s">
        <v>1350</v>
      </c>
      <c r="N241" s="48"/>
      <c r="O241" s="48" t="s">
        <v>115</v>
      </c>
      <c r="P241" s="48" t="s">
        <v>1300</v>
      </c>
      <c r="Q241" s="48"/>
      <c r="R241" s="48" t="s">
        <v>406</v>
      </c>
      <c r="S241" s="48" t="s">
        <v>452</v>
      </c>
      <c r="T241" s="48" t="s">
        <v>109</v>
      </c>
      <c r="U241" s="48" t="s">
        <v>110</v>
      </c>
      <c r="V241" s="48"/>
    </row>
    <row r="242" spans="1:22" s="172" customFormat="1" ht="41.25" customHeight="1">
      <c r="A242" s="48" t="s">
        <v>641</v>
      </c>
      <c r="B242" s="77" t="s">
        <v>2121</v>
      </c>
      <c r="C242" s="77"/>
      <c r="D242" s="48" t="s">
        <v>465</v>
      </c>
      <c r="E242" s="48" t="s">
        <v>2122</v>
      </c>
      <c r="F242" s="48" t="s">
        <v>2119</v>
      </c>
      <c r="G242" s="48" t="s">
        <v>2123</v>
      </c>
      <c r="H242" s="62"/>
      <c r="I242" s="48" t="s">
        <v>2124</v>
      </c>
      <c r="J242" s="48" t="s">
        <v>41</v>
      </c>
      <c r="K242" s="48" t="s">
        <v>52</v>
      </c>
      <c r="L242" s="48" t="s">
        <v>2125</v>
      </c>
      <c r="M242" s="48" t="s">
        <v>451</v>
      </c>
      <c r="N242" s="48" t="s">
        <v>81</v>
      </c>
      <c r="O242" s="48" t="s">
        <v>115</v>
      </c>
      <c r="P242" s="48" t="s">
        <v>1300</v>
      </c>
      <c r="Q242" s="48"/>
      <c r="R242" s="48" t="s">
        <v>406</v>
      </c>
      <c r="S242" s="48" t="s">
        <v>452</v>
      </c>
      <c r="T242" s="48" t="s">
        <v>109</v>
      </c>
      <c r="U242" s="48" t="s">
        <v>110</v>
      </c>
      <c r="V242" s="48"/>
    </row>
    <row r="243" spans="1:22" s="172" customFormat="1" ht="41.25" customHeight="1">
      <c r="A243" s="48" t="s">
        <v>648</v>
      </c>
      <c r="B243" s="77" t="s">
        <v>1629</v>
      </c>
      <c r="C243" s="77"/>
      <c r="D243" s="48" t="s">
        <v>2126</v>
      </c>
      <c r="E243" s="48" t="s">
        <v>2127</v>
      </c>
      <c r="F243" s="48" t="s">
        <v>43</v>
      </c>
      <c r="G243" s="48" t="s">
        <v>2128</v>
      </c>
      <c r="H243" s="62"/>
      <c r="I243" s="48" t="s">
        <v>2129</v>
      </c>
      <c r="J243" s="48" t="s">
        <v>41</v>
      </c>
      <c r="K243" s="48" t="s">
        <v>1265</v>
      </c>
      <c r="L243" s="48" t="s">
        <v>2130</v>
      </c>
      <c r="M243" s="48" t="s">
        <v>43</v>
      </c>
      <c r="N243" s="48" t="s">
        <v>81</v>
      </c>
      <c r="O243" s="48" t="s">
        <v>115</v>
      </c>
      <c r="P243" s="48" t="s">
        <v>1300</v>
      </c>
      <c r="Q243" s="48"/>
      <c r="R243" s="48" t="s">
        <v>406</v>
      </c>
      <c r="S243" s="48" t="s">
        <v>2131</v>
      </c>
      <c r="T243" s="48" t="s">
        <v>109</v>
      </c>
      <c r="U243" s="48" t="s">
        <v>110</v>
      </c>
      <c r="V243" s="48"/>
    </row>
    <row r="244" spans="1:22" s="172" customFormat="1" ht="41.25" customHeight="1">
      <c r="A244" s="48" t="s">
        <v>147</v>
      </c>
      <c r="B244" s="77" t="s">
        <v>2132</v>
      </c>
      <c r="C244" s="77"/>
      <c r="D244" s="48" t="s">
        <v>2133</v>
      </c>
      <c r="E244" s="48" t="s">
        <v>2134</v>
      </c>
      <c r="F244" s="48" t="s">
        <v>2119</v>
      </c>
      <c r="G244" s="48" t="s">
        <v>858</v>
      </c>
      <c r="H244" s="62"/>
      <c r="I244" s="48" t="s">
        <v>2135</v>
      </c>
      <c r="J244" s="48" t="s">
        <v>41</v>
      </c>
      <c r="K244" s="48" t="s">
        <v>52</v>
      </c>
      <c r="L244" s="48" t="s">
        <v>2136</v>
      </c>
      <c r="M244" s="48" t="s">
        <v>72</v>
      </c>
      <c r="N244" s="48" t="s">
        <v>81</v>
      </c>
      <c r="O244" s="48" t="s">
        <v>115</v>
      </c>
      <c r="P244" s="48" t="s">
        <v>1300</v>
      </c>
      <c r="Q244" s="48"/>
      <c r="R244" s="48" t="s">
        <v>406</v>
      </c>
      <c r="S244" s="48" t="s">
        <v>452</v>
      </c>
      <c r="T244" s="48" t="s">
        <v>109</v>
      </c>
      <c r="U244" s="48" t="s">
        <v>110</v>
      </c>
      <c r="V244" s="48"/>
    </row>
    <row r="245" spans="1:22" s="172" customFormat="1" ht="41.25" customHeight="1">
      <c r="A245" s="48" t="s">
        <v>792</v>
      </c>
      <c r="B245" s="77" t="s">
        <v>2137</v>
      </c>
      <c r="C245" s="77"/>
      <c r="D245" s="48" t="s">
        <v>2138</v>
      </c>
      <c r="E245" s="48" t="s">
        <v>2139</v>
      </c>
      <c r="F245" s="48" t="s">
        <v>2119</v>
      </c>
      <c r="G245" s="48" t="s">
        <v>858</v>
      </c>
      <c r="H245" s="62"/>
      <c r="I245" s="48" t="s">
        <v>2140</v>
      </c>
      <c r="J245" s="48" t="s">
        <v>41</v>
      </c>
      <c r="K245" s="48" t="s">
        <v>52</v>
      </c>
      <c r="L245" s="48" t="s">
        <v>2141</v>
      </c>
      <c r="M245" s="48" t="s">
        <v>2142</v>
      </c>
      <c r="N245" s="48" t="s">
        <v>81</v>
      </c>
      <c r="O245" s="48" t="s">
        <v>115</v>
      </c>
      <c r="P245" s="48" t="s">
        <v>41</v>
      </c>
      <c r="Q245" s="48"/>
      <c r="R245" s="48" t="s">
        <v>406</v>
      </c>
      <c r="S245" s="48" t="s">
        <v>452</v>
      </c>
      <c r="T245" s="48" t="s">
        <v>109</v>
      </c>
      <c r="U245" s="48" t="s">
        <v>110</v>
      </c>
      <c r="V245" s="48"/>
    </row>
    <row r="246" spans="1:22" s="172" customFormat="1" ht="41.25" customHeight="1">
      <c r="A246" s="48" t="s">
        <v>156</v>
      </c>
      <c r="B246" s="77" t="s">
        <v>2143</v>
      </c>
      <c r="C246" s="77"/>
      <c r="D246" s="48" t="s">
        <v>2144</v>
      </c>
      <c r="E246" s="48" t="s">
        <v>2145</v>
      </c>
      <c r="F246" s="48" t="s">
        <v>2146</v>
      </c>
      <c r="G246" s="48" t="s">
        <v>2147</v>
      </c>
      <c r="H246" s="62"/>
      <c r="I246" s="48" t="s">
        <v>2148</v>
      </c>
      <c r="J246" s="48" t="s">
        <v>41</v>
      </c>
      <c r="K246" s="48" t="s">
        <v>1265</v>
      </c>
      <c r="L246" s="48" t="s">
        <v>2149</v>
      </c>
      <c r="M246" s="48" t="s">
        <v>2150</v>
      </c>
      <c r="N246" s="48" t="s">
        <v>81</v>
      </c>
      <c r="O246" s="48" t="s">
        <v>115</v>
      </c>
      <c r="P246" s="48" t="s">
        <v>1300</v>
      </c>
      <c r="Q246" s="48"/>
      <c r="R246" s="48" t="s">
        <v>406</v>
      </c>
      <c r="S246" s="48" t="s">
        <v>34</v>
      </c>
      <c r="T246" s="48" t="s">
        <v>109</v>
      </c>
      <c r="U246" s="48" t="s">
        <v>110</v>
      </c>
      <c r="V246" s="48"/>
    </row>
    <row r="247" spans="1:22" s="172" customFormat="1" ht="41.25" customHeight="1">
      <c r="A247" s="48" t="s">
        <v>161</v>
      </c>
      <c r="B247" s="77" t="s">
        <v>2151</v>
      </c>
      <c r="C247" s="77"/>
      <c r="D247" s="48" t="s">
        <v>2152</v>
      </c>
      <c r="E247" s="48" t="s">
        <v>2153</v>
      </c>
      <c r="F247" s="48" t="s">
        <v>2146</v>
      </c>
      <c r="G247" s="48" t="s">
        <v>2154</v>
      </c>
      <c r="H247" s="62"/>
      <c r="I247" s="48"/>
      <c r="J247" s="48" t="s">
        <v>142</v>
      </c>
      <c r="K247" s="48" t="s">
        <v>1265</v>
      </c>
      <c r="L247" s="48" t="s">
        <v>2155</v>
      </c>
      <c r="M247" s="48" t="s">
        <v>1086</v>
      </c>
      <c r="N247" s="48"/>
      <c r="O247" s="48" t="s">
        <v>115</v>
      </c>
      <c r="P247" s="48" t="s">
        <v>1300</v>
      </c>
      <c r="Q247" s="48"/>
      <c r="R247" s="48" t="s">
        <v>406</v>
      </c>
      <c r="S247" s="48" t="s">
        <v>34</v>
      </c>
      <c r="T247" s="48" t="s">
        <v>109</v>
      </c>
      <c r="U247" s="48" t="s">
        <v>110</v>
      </c>
      <c r="V247" s="48"/>
    </row>
    <row r="248" spans="1:22" s="172" customFormat="1" ht="41.25" customHeight="1">
      <c r="A248" s="48" t="s">
        <v>168</v>
      </c>
      <c r="B248" s="77" t="s">
        <v>2046</v>
      </c>
      <c r="C248" s="77"/>
      <c r="D248" s="48" t="s">
        <v>2156</v>
      </c>
      <c r="E248" s="48" t="s">
        <v>2157</v>
      </c>
      <c r="F248" s="48" t="s">
        <v>2119</v>
      </c>
      <c r="G248" s="48" t="s">
        <v>2158</v>
      </c>
      <c r="H248" s="62"/>
      <c r="I248" s="48" t="s">
        <v>2159</v>
      </c>
      <c r="J248" s="48" t="s">
        <v>41</v>
      </c>
      <c r="K248" s="48" t="s">
        <v>1265</v>
      </c>
      <c r="L248" s="48" t="s">
        <v>2160</v>
      </c>
      <c r="M248" s="48" t="s">
        <v>2161</v>
      </c>
      <c r="N248" s="48" t="s">
        <v>81</v>
      </c>
      <c r="O248" s="48"/>
      <c r="P248" s="48" t="s">
        <v>1300</v>
      </c>
      <c r="Q248" s="48"/>
      <c r="R248" s="48" t="s">
        <v>406</v>
      </c>
      <c r="S248" s="48" t="s">
        <v>452</v>
      </c>
      <c r="T248" s="48" t="s">
        <v>109</v>
      </c>
      <c r="U248" s="48" t="s">
        <v>110</v>
      </c>
      <c r="V248" s="48"/>
    </row>
    <row r="249" spans="1:22" s="172" customFormat="1" ht="41.25" customHeight="1">
      <c r="A249" s="48" t="s">
        <v>175</v>
      </c>
      <c r="B249" s="77" t="s">
        <v>2162</v>
      </c>
      <c r="C249" s="77"/>
      <c r="D249" s="48" t="s">
        <v>2163</v>
      </c>
      <c r="E249" s="48" t="s">
        <v>2164</v>
      </c>
      <c r="F249" s="48" t="s">
        <v>2119</v>
      </c>
      <c r="G249" s="48" t="s">
        <v>2158</v>
      </c>
      <c r="H249" s="62"/>
      <c r="I249" s="48" t="s">
        <v>2165</v>
      </c>
      <c r="J249" s="48" t="s">
        <v>41</v>
      </c>
      <c r="K249" s="48" t="s">
        <v>1265</v>
      </c>
      <c r="L249" s="48" t="s">
        <v>343</v>
      </c>
      <c r="M249" s="48" t="s">
        <v>2166</v>
      </c>
      <c r="N249" s="48" t="s">
        <v>81</v>
      </c>
      <c r="O249" s="48"/>
      <c r="P249" s="48" t="s">
        <v>1268</v>
      </c>
      <c r="Q249" s="48"/>
      <c r="R249" s="48" t="s">
        <v>406</v>
      </c>
      <c r="S249" s="48" t="s">
        <v>452</v>
      </c>
      <c r="T249" s="48" t="s">
        <v>109</v>
      </c>
      <c r="U249" s="48" t="s">
        <v>110</v>
      </c>
      <c r="V249" s="48"/>
    </row>
  </sheetData>
  <autoFilter ref="A5:AR82" xr:uid="{00000000-0009-0000-0000-000001000000}"/>
  <mergeCells count="44">
    <mergeCell ref="A1:V1"/>
    <mergeCell ref="A2:V2"/>
    <mergeCell ref="A3:A5"/>
    <mergeCell ref="B3:B5"/>
    <mergeCell ref="C3:D4"/>
    <mergeCell ref="E3:E5"/>
    <mergeCell ref="F3:F5"/>
    <mergeCell ref="G3:G5"/>
    <mergeCell ref="H3:H5"/>
    <mergeCell ref="I3:I5"/>
    <mergeCell ref="B6:V6"/>
    <mergeCell ref="B7:V7"/>
    <mergeCell ref="B13:V13"/>
    <mergeCell ref="J3:R3"/>
    <mergeCell ref="S3:S5"/>
    <mergeCell ref="T3:T5"/>
    <mergeCell ref="U3:U5"/>
    <mergeCell ref="V3:V5"/>
    <mergeCell ref="J4:M4"/>
    <mergeCell ref="N4:N5"/>
    <mergeCell ref="O4:O5"/>
    <mergeCell ref="P4:Q4"/>
    <mergeCell ref="R4:R5"/>
    <mergeCell ref="A65:V65"/>
    <mergeCell ref="A74:V74"/>
    <mergeCell ref="A82:V82"/>
    <mergeCell ref="A92:V92"/>
    <mergeCell ref="B188:V188"/>
    <mergeCell ref="A100:V100"/>
    <mergeCell ref="B8:V8"/>
    <mergeCell ref="A35:V35"/>
    <mergeCell ref="A42:V42"/>
    <mergeCell ref="A49:V49"/>
    <mergeCell ref="A53:V53"/>
    <mergeCell ref="B207:V207"/>
    <mergeCell ref="B221:V221"/>
    <mergeCell ref="B233:V233"/>
    <mergeCell ref="B239:V239"/>
    <mergeCell ref="B111:V111"/>
    <mergeCell ref="A112:V112"/>
    <mergeCell ref="A116:E116"/>
    <mergeCell ref="A164:V164"/>
    <mergeCell ref="A175:V175"/>
    <mergeCell ref="B192:V192"/>
  </mergeCells>
  <pageMargins left="0" right="0" top="0" bottom="0" header="0" footer="0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16EF-75F5-4505-B504-263893080CA2}">
  <dimension ref="A1:K35"/>
  <sheetViews>
    <sheetView workbookViewId="0">
      <selection activeCell="J12" sqref="J12"/>
    </sheetView>
  </sheetViews>
  <sheetFormatPr defaultRowHeight="15"/>
  <cols>
    <col min="1" max="1" width="5" style="5" bestFit="1" customWidth="1"/>
    <col min="2" max="2" width="53" style="5" customWidth="1"/>
    <col min="3" max="3" width="22.42578125" style="5" customWidth="1"/>
    <col min="4" max="4" width="15.7109375" style="5" customWidth="1"/>
    <col min="5" max="5" width="15.140625" style="239" bestFit="1" customWidth="1"/>
    <col min="6" max="256" width="9.140625" style="5"/>
    <col min="257" max="257" width="5" style="5" bestFit="1" customWidth="1"/>
    <col min="258" max="258" width="43" style="5" customWidth="1"/>
    <col min="259" max="259" width="22.42578125" style="5" customWidth="1"/>
    <col min="260" max="260" width="15.7109375" style="5" customWidth="1"/>
    <col min="261" max="261" width="13.85546875" style="5" bestFit="1" customWidth="1"/>
    <col min="262" max="512" width="9.140625" style="5"/>
    <col min="513" max="513" width="5" style="5" bestFit="1" customWidth="1"/>
    <col min="514" max="514" width="43" style="5" customWidth="1"/>
    <col min="515" max="515" width="22.42578125" style="5" customWidth="1"/>
    <col min="516" max="516" width="15.7109375" style="5" customWidth="1"/>
    <col min="517" max="517" width="13.85546875" style="5" bestFit="1" customWidth="1"/>
    <col min="518" max="768" width="9.140625" style="5"/>
    <col min="769" max="769" width="5" style="5" bestFit="1" customWidth="1"/>
    <col min="770" max="770" width="43" style="5" customWidth="1"/>
    <col min="771" max="771" width="22.42578125" style="5" customWidth="1"/>
    <col min="772" max="772" width="15.7109375" style="5" customWidth="1"/>
    <col min="773" max="773" width="13.85546875" style="5" bestFit="1" customWidth="1"/>
    <col min="774" max="1024" width="9.140625" style="5"/>
    <col min="1025" max="1025" width="5" style="5" bestFit="1" customWidth="1"/>
    <col min="1026" max="1026" width="43" style="5" customWidth="1"/>
    <col min="1027" max="1027" width="22.42578125" style="5" customWidth="1"/>
    <col min="1028" max="1028" width="15.7109375" style="5" customWidth="1"/>
    <col min="1029" max="1029" width="13.85546875" style="5" bestFit="1" customWidth="1"/>
    <col min="1030" max="1280" width="9.140625" style="5"/>
    <col min="1281" max="1281" width="5" style="5" bestFit="1" customWidth="1"/>
    <col min="1282" max="1282" width="43" style="5" customWidth="1"/>
    <col min="1283" max="1283" width="22.42578125" style="5" customWidth="1"/>
    <col min="1284" max="1284" width="15.7109375" style="5" customWidth="1"/>
    <col min="1285" max="1285" width="13.85546875" style="5" bestFit="1" customWidth="1"/>
    <col min="1286" max="1536" width="9.140625" style="5"/>
    <col min="1537" max="1537" width="5" style="5" bestFit="1" customWidth="1"/>
    <col min="1538" max="1538" width="43" style="5" customWidth="1"/>
    <col min="1539" max="1539" width="22.42578125" style="5" customWidth="1"/>
    <col min="1540" max="1540" width="15.7109375" style="5" customWidth="1"/>
    <col min="1541" max="1541" width="13.85546875" style="5" bestFit="1" customWidth="1"/>
    <col min="1542" max="1792" width="9.140625" style="5"/>
    <col min="1793" max="1793" width="5" style="5" bestFit="1" customWidth="1"/>
    <col min="1794" max="1794" width="43" style="5" customWidth="1"/>
    <col min="1795" max="1795" width="22.42578125" style="5" customWidth="1"/>
    <col min="1796" max="1796" width="15.7109375" style="5" customWidth="1"/>
    <col min="1797" max="1797" width="13.85546875" style="5" bestFit="1" customWidth="1"/>
    <col min="1798" max="2048" width="9.140625" style="5"/>
    <col min="2049" max="2049" width="5" style="5" bestFit="1" customWidth="1"/>
    <col min="2050" max="2050" width="43" style="5" customWidth="1"/>
    <col min="2051" max="2051" width="22.42578125" style="5" customWidth="1"/>
    <col min="2052" max="2052" width="15.7109375" style="5" customWidth="1"/>
    <col min="2053" max="2053" width="13.85546875" style="5" bestFit="1" customWidth="1"/>
    <col min="2054" max="2304" width="9.140625" style="5"/>
    <col min="2305" max="2305" width="5" style="5" bestFit="1" customWidth="1"/>
    <col min="2306" max="2306" width="43" style="5" customWidth="1"/>
    <col min="2307" max="2307" width="22.42578125" style="5" customWidth="1"/>
    <col min="2308" max="2308" width="15.7109375" style="5" customWidth="1"/>
    <col min="2309" max="2309" width="13.85546875" style="5" bestFit="1" customWidth="1"/>
    <col min="2310" max="2560" width="9.140625" style="5"/>
    <col min="2561" max="2561" width="5" style="5" bestFit="1" customWidth="1"/>
    <col min="2562" max="2562" width="43" style="5" customWidth="1"/>
    <col min="2563" max="2563" width="22.42578125" style="5" customWidth="1"/>
    <col min="2564" max="2564" width="15.7109375" style="5" customWidth="1"/>
    <col min="2565" max="2565" width="13.85546875" style="5" bestFit="1" customWidth="1"/>
    <col min="2566" max="2816" width="9.140625" style="5"/>
    <col min="2817" max="2817" width="5" style="5" bestFit="1" customWidth="1"/>
    <col min="2818" max="2818" width="43" style="5" customWidth="1"/>
    <col min="2819" max="2819" width="22.42578125" style="5" customWidth="1"/>
    <col min="2820" max="2820" width="15.7109375" style="5" customWidth="1"/>
    <col min="2821" max="2821" width="13.85546875" style="5" bestFit="1" customWidth="1"/>
    <col min="2822" max="3072" width="9.140625" style="5"/>
    <col min="3073" max="3073" width="5" style="5" bestFit="1" customWidth="1"/>
    <col min="3074" max="3074" width="43" style="5" customWidth="1"/>
    <col min="3075" max="3075" width="22.42578125" style="5" customWidth="1"/>
    <col min="3076" max="3076" width="15.7109375" style="5" customWidth="1"/>
    <col min="3077" max="3077" width="13.85546875" style="5" bestFit="1" customWidth="1"/>
    <col min="3078" max="3328" width="9.140625" style="5"/>
    <col min="3329" max="3329" width="5" style="5" bestFit="1" customWidth="1"/>
    <col min="3330" max="3330" width="43" style="5" customWidth="1"/>
    <col min="3331" max="3331" width="22.42578125" style="5" customWidth="1"/>
    <col min="3332" max="3332" width="15.7109375" style="5" customWidth="1"/>
    <col min="3333" max="3333" width="13.85546875" style="5" bestFit="1" customWidth="1"/>
    <col min="3334" max="3584" width="9.140625" style="5"/>
    <col min="3585" max="3585" width="5" style="5" bestFit="1" customWidth="1"/>
    <col min="3586" max="3586" width="43" style="5" customWidth="1"/>
    <col min="3587" max="3587" width="22.42578125" style="5" customWidth="1"/>
    <col min="3588" max="3588" width="15.7109375" style="5" customWidth="1"/>
    <col min="3589" max="3589" width="13.85546875" style="5" bestFit="1" customWidth="1"/>
    <col min="3590" max="3840" width="9.140625" style="5"/>
    <col min="3841" max="3841" width="5" style="5" bestFit="1" customWidth="1"/>
    <col min="3842" max="3842" width="43" style="5" customWidth="1"/>
    <col min="3843" max="3843" width="22.42578125" style="5" customWidth="1"/>
    <col min="3844" max="3844" width="15.7109375" style="5" customWidth="1"/>
    <col min="3845" max="3845" width="13.85546875" style="5" bestFit="1" customWidth="1"/>
    <col min="3846" max="4096" width="9.140625" style="5"/>
    <col min="4097" max="4097" width="5" style="5" bestFit="1" customWidth="1"/>
    <col min="4098" max="4098" width="43" style="5" customWidth="1"/>
    <col min="4099" max="4099" width="22.42578125" style="5" customWidth="1"/>
    <col min="4100" max="4100" width="15.7109375" style="5" customWidth="1"/>
    <col min="4101" max="4101" width="13.85546875" style="5" bestFit="1" customWidth="1"/>
    <col min="4102" max="4352" width="9.140625" style="5"/>
    <col min="4353" max="4353" width="5" style="5" bestFit="1" customWidth="1"/>
    <col min="4354" max="4354" width="43" style="5" customWidth="1"/>
    <col min="4355" max="4355" width="22.42578125" style="5" customWidth="1"/>
    <col min="4356" max="4356" width="15.7109375" style="5" customWidth="1"/>
    <col min="4357" max="4357" width="13.85546875" style="5" bestFit="1" customWidth="1"/>
    <col min="4358" max="4608" width="9.140625" style="5"/>
    <col min="4609" max="4609" width="5" style="5" bestFit="1" customWidth="1"/>
    <col min="4610" max="4610" width="43" style="5" customWidth="1"/>
    <col min="4611" max="4611" width="22.42578125" style="5" customWidth="1"/>
    <col min="4612" max="4612" width="15.7109375" style="5" customWidth="1"/>
    <col min="4613" max="4613" width="13.85546875" style="5" bestFit="1" customWidth="1"/>
    <col min="4614" max="4864" width="9.140625" style="5"/>
    <col min="4865" max="4865" width="5" style="5" bestFit="1" customWidth="1"/>
    <col min="4866" max="4866" width="43" style="5" customWidth="1"/>
    <col min="4867" max="4867" width="22.42578125" style="5" customWidth="1"/>
    <col min="4868" max="4868" width="15.7109375" style="5" customWidth="1"/>
    <col min="4869" max="4869" width="13.85546875" style="5" bestFit="1" customWidth="1"/>
    <col min="4870" max="5120" width="9.140625" style="5"/>
    <col min="5121" max="5121" width="5" style="5" bestFit="1" customWidth="1"/>
    <col min="5122" max="5122" width="43" style="5" customWidth="1"/>
    <col min="5123" max="5123" width="22.42578125" style="5" customWidth="1"/>
    <col min="5124" max="5124" width="15.7109375" style="5" customWidth="1"/>
    <col min="5125" max="5125" width="13.85546875" style="5" bestFit="1" customWidth="1"/>
    <col min="5126" max="5376" width="9.140625" style="5"/>
    <col min="5377" max="5377" width="5" style="5" bestFit="1" customWidth="1"/>
    <col min="5378" max="5378" width="43" style="5" customWidth="1"/>
    <col min="5379" max="5379" width="22.42578125" style="5" customWidth="1"/>
    <col min="5380" max="5380" width="15.7109375" style="5" customWidth="1"/>
    <col min="5381" max="5381" width="13.85546875" style="5" bestFit="1" customWidth="1"/>
    <col min="5382" max="5632" width="9.140625" style="5"/>
    <col min="5633" max="5633" width="5" style="5" bestFit="1" customWidth="1"/>
    <col min="5634" max="5634" width="43" style="5" customWidth="1"/>
    <col min="5635" max="5635" width="22.42578125" style="5" customWidth="1"/>
    <col min="5636" max="5636" width="15.7109375" style="5" customWidth="1"/>
    <col min="5637" max="5637" width="13.85546875" style="5" bestFit="1" customWidth="1"/>
    <col min="5638" max="5888" width="9.140625" style="5"/>
    <col min="5889" max="5889" width="5" style="5" bestFit="1" customWidth="1"/>
    <col min="5890" max="5890" width="43" style="5" customWidth="1"/>
    <col min="5891" max="5891" width="22.42578125" style="5" customWidth="1"/>
    <col min="5892" max="5892" width="15.7109375" style="5" customWidth="1"/>
    <col min="5893" max="5893" width="13.85546875" style="5" bestFit="1" customWidth="1"/>
    <col min="5894" max="6144" width="9.140625" style="5"/>
    <col min="6145" max="6145" width="5" style="5" bestFit="1" customWidth="1"/>
    <col min="6146" max="6146" width="43" style="5" customWidth="1"/>
    <col min="6147" max="6147" width="22.42578125" style="5" customWidth="1"/>
    <col min="6148" max="6148" width="15.7109375" style="5" customWidth="1"/>
    <col min="6149" max="6149" width="13.85546875" style="5" bestFit="1" customWidth="1"/>
    <col min="6150" max="6400" width="9.140625" style="5"/>
    <col min="6401" max="6401" width="5" style="5" bestFit="1" customWidth="1"/>
    <col min="6402" max="6402" width="43" style="5" customWidth="1"/>
    <col min="6403" max="6403" width="22.42578125" style="5" customWidth="1"/>
    <col min="6404" max="6404" width="15.7109375" style="5" customWidth="1"/>
    <col min="6405" max="6405" width="13.85546875" style="5" bestFit="1" customWidth="1"/>
    <col min="6406" max="6656" width="9.140625" style="5"/>
    <col min="6657" max="6657" width="5" style="5" bestFit="1" customWidth="1"/>
    <col min="6658" max="6658" width="43" style="5" customWidth="1"/>
    <col min="6659" max="6659" width="22.42578125" style="5" customWidth="1"/>
    <col min="6660" max="6660" width="15.7109375" style="5" customWidth="1"/>
    <col min="6661" max="6661" width="13.85546875" style="5" bestFit="1" customWidth="1"/>
    <col min="6662" max="6912" width="9.140625" style="5"/>
    <col min="6913" max="6913" width="5" style="5" bestFit="1" customWidth="1"/>
    <col min="6914" max="6914" width="43" style="5" customWidth="1"/>
    <col min="6915" max="6915" width="22.42578125" style="5" customWidth="1"/>
    <col min="6916" max="6916" width="15.7109375" style="5" customWidth="1"/>
    <col min="6917" max="6917" width="13.85546875" style="5" bestFit="1" customWidth="1"/>
    <col min="6918" max="7168" width="9.140625" style="5"/>
    <col min="7169" max="7169" width="5" style="5" bestFit="1" customWidth="1"/>
    <col min="7170" max="7170" width="43" style="5" customWidth="1"/>
    <col min="7171" max="7171" width="22.42578125" style="5" customWidth="1"/>
    <col min="7172" max="7172" width="15.7109375" style="5" customWidth="1"/>
    <col min="7173" max="7173" width="13.85546875" style="5" bestFit="1" customWidth="1"/>
    <col min="7174" max="7424" width="9.140625" style="5"/>
    <col min="7425" max="7425" width="5" style="5" bestFit="1" customWidth="1"/>
    <col min="7426" max="7426" width="43" style="5" customWidth="1"/>
    <col min="7427" max="7427" width="22.42578125" style="5" customWidth="1"/>
    <col min="7428" max="7428" width="15.7109375" style="5" customWidth="1"/>
    <col min="7429" max="7429" width="13.85546875" style="5" bestFit="1" customWidth="1"/>
    <col min="7430" max="7680" width="9.140625" style="5"/>
    <col min="7681" max="7681" width="5" style="5" bestFit="1" customWidth="1"/>
    <col min="7682" max="7682" width="43" style="5" customWidth="1"/>
    <col min="7683" max="7683" width="22.42578125" style="5" customWidth="1"/>
    <col min="7684" max="7684" width="15.7109375" style="5" customWidth="1"/>
    <col min="7685" max="7685" width="13.85546875" style="5" bestFit="1" customWidth="1"/>
    <col min="7686" max="7936" width="9.140625" style="5"/>
    <col min="7937" max="7937" width="5" style="5" bestFit="1" customWidth="1"/>
    <col min="7938" max="7938" width="43" style="5" customWidth="1"/>
    <col min="7939" max="7939" width="22.42578125" style="5" customWidth="1"/>
    <col min="7940" max="7940" width="15.7109375" style="5" customWidth="1"/>
    <col min="7941" max="7941" width="13.85546875" style="5" bestFit="1" customWidth="1"/>
    <col min="7942" max="8192" width="9.140625" style="5"/>
    <col min="8193" max="8193" width="5" style="5" bestFit="1" customWidth="1"/>
    <col min="8194" max="8194" width="43" style="5" customWidth="1"/>
    <col min="8195" max="8195" width="22.42578125" style="5" customWidth="1"/>
    <col min="8196" max="8196" width="15.7109375" style="5" customWidth="1"/>
    <col min="8197" max="8197" width="13.85546875" style="5" bestFit="1" customWidth="1"/>
    <col min="8198" max="8448" width="9.140625" style="5"/>
    <col min="8449" max="8449" width="5" style="5" bestFit="1" customWidth="1"/>
    <col min="8450" max="8450" width="43" style="5" customWidth="1"/>
    <col min="8451" max="8451" width="22.42578125" style="5" customWidth="1"/>
    <col min="8452" max="8452" width="15.7109375" style="5" customWidth="1"/>
    <col min="8453" max="8453" width="13.85546875" style="5" bestFit="1" customWidth="1"/>
    <col min="8454" max="8704" width="9.140625" style="5"/>
    <col min="8705" max="8705" width="5" style="5" bestFit="1" customWidth="1"/>
    <col min="8706" max="8706" width="43" style="5" customWidth="1"/>
    <col min="8707" max="8707" width="22.42578125" style="5" customWidth="1"/>
    <col min="8708" max="8708" width="15.7109375" style="5" customWidth="1"/>
    <col min="8709" max="8709" width="13.85546875" style="5" bestFit="1" customWidth="1"/>
    <col min="8710" max="8960" width="9.140625" style="5"/>
    <col min="8961" max="8961" width="5" style="5" bestFit="1" customWidth="1"/>
    <col min="8962" max="8962" width="43" style="5" customWidth="1"/>
    <col min="8963" max="8963" width="22.42578125" style="5" customWidth="1"/>
    <col min="8964" max="8964" width="15.7109375" style="5" customWidth="1"/>
    <col min="8965" max="8965" width="13.85546875" style="5" bestFit="1" customWidth="1"/>
    <col min="8966" max="9216" width="9.140625" style="5"/>
    <col min="9217" max="9217" width="5" style="5" bestFit="1" customWidth="1"/>
    <col min="9218" max="9218" width="43" style="5" customWidth="1"/>
    <col min="9219" max="9219" width="22.42578125" style="5" customWidth="1"/>
    <col min="9220" max="9220" width="15.7109375" style="5" customWidth="1"/>
    <col min="9221" max="9221" width="13.85546875" style="5" bestFit="1" customWidth="1"/>
    <col min="9222" max="9472" width="9.140625" style="5"/>
    <col min="9473" max="9473" width="5" style="5" bestFit="1" customWidth="1"/>
    <col min="9474" max="9474" width="43" style="5" customWidth="1"/>
    <col min="9475" max="9475" width="22.42578125" style="5" customWidth="1"/>
    <col min="9476" max="9476" width="15.7109375" style="5" customWidth="1"/>
    <col min="9477" max="9477" width="13.85546875" style="5" bestFit="1" customWidth="1"/>
    <col min="9478" max="9728" width="9.140625" style="5"/>
    <col min="9729" max="9729" width="5" style="5" bestFit="1" customWidth="1"/>
    <col min="9730" max="9730" width="43" style="5" customWidth="1"/>
    <col min="9731" max="9731" width="22.42578125" style="5" customWidth="1"/>
    <col min="9732" max="9732" width="15.7109375" style="5" customWidth="1"/>
    <col min="9733" max="9733" width="13.85546875" style="5" bestFit="1" customWidth="1"/>
    <col min="9734" max="9984" width="9.140625" style="5"/>
    <col min="9985" max="9985" width="5" style="5" bestFit="1" customWidth="1"/>
    <col min="9986" max="9986" width="43" style="5" customWidth="1"/>
    <col min="9987" max="9987" width="22.42578125" style="5" customWidth="1"/>
    <col min="9988" max="9988" width="15.7109375" style="5" customWidth="1"/>
    <col min="9989" max="9989" width="13.85546875" style="5" bestFit="1" customWidth="1"/>
    <col min="9990" max="10240" width="9.140625" style="5"/>
    <col min="10241" max="10241" width="5" style="5" bestFit="1" customWidth="1"/>
    <col min="10242" max="10242" width="43" style="5" customWidth="1"/>
    <col min="10243" max="10243" width="22.42578125" style="5" customWidth="1"/>
    <col min="10244" max="10244" width="15.7109375" style="5" customWidth="1"/>
    <col min="10245" max="10245" width="13.85546875" style="5" bestFit="1" customWidth="1"/>
    <col min="10246" max="10496" width="9.140625" style="5"/>
    <col min="10497" max="10497" width="5" style="5" bestFit="1" customWidth="1"/>
    <col min="10498" max="10498" width="43" style="5" customWidth="1"/>
    <col min="10499" max="10499" width="22.42578125" style="5" customWidth="1"/>
    <col min="10500" max="10500" width="15.7109375" style="5" customWidth="1"/>
    <col min="10501" max="10501" width="13.85546875" style="5" bestFit="1" customWidth="1"/>
    <col min="10502" max="10752" width="9.140625" style="5"/>
    <col min="10753" max="10753" width="5" style="5" bestFit="1" customWidth="1"/>
    <col min="10754" max="10754" width="43" style="5" customWidth="1"/>
    <col min="10755" max="10755" width="22.42578125" style="5" customWidth="1"/>
    <col min="10756" max="10756" width="15.7109375" style="5" customWidth="1"/>
    <col min="10757" max="10757" width="13.85546875" style="5" bestFit="1" customWidth="1"/>
    <col min="10758" max="11008" width="9.140625" style="5"/>
    <col min="11009" max="11009" width="5" style="5" bestFit="1" customWidth="1"/>
    <col min="11010" max="11010" width="43" style="5" customWidth="1"/>
    <col min="11011" max="11011" width="22.42578125" style="5" customWidth="1"/>
    <col min="11012" max="11012" width="15.7109375" style="5" customWidth="1"/>
    <col min="11013" max="11013" width="13.85546875" style="5" bestFit="1" customWidth="1"/>
    <col min="11014" max="11264" width="9.140625" style="5"/>
    <col min="11265" max="11265" width="5" style="5" bestFit="1" customWidth="1"/>
    <col min="11266" max="11266" width="43" style="5" customWidth="1"/>
    <col min="11267" max="11267" width="22.42578125" style="5" customWidth="1"/>
    <col min="11268" max="11268" width="15.7109375" style="5" customWidth="1"/>
    <col min="11269" max="11269" width="13.85546875" style="5" bestFit="1" customWidth="1"/>
    <col min="11270" max="11520" width="9.140625" style="5"/>
    <col min="11521" max="11521" width="5" style="5" bestFit="1" customWidth="1"/>
    <col min="11522" max="11522" width="43" style="5" customWidth="1"/>
    <col min="11523" max="11523" width="22.42578125" style="5" customWidth="1"/>
    <col min="11524" max="11524" width="15.7109375" style="5" customWidth="1"/>
    <col min="11525" max="11525" width="13.85546875" style="5" bestFit="1" customWidth="1"/>
    <col min="11526" max="11776" width="9.140625" style="5"/>
    <col min="11777" max="11777" width="5" style="5" bestFit="1" customWidth="1"/>
    <col min="11778" max="11778" width="43" style="5" customWidth="1"/>
    <col min="11779" max="11779" width="22.42578125" style="5" customWidth="1"/>
    <col min="11780" max="11780" width="15.7109375" style="5" customWidth="1"/>
    <col min="11781" max="11781" width="13.85546875" style="5" bestFit="1" customWidth="1"/>
    <col min="11782" max="12032" width="9.140625" style="5"/>
    <col min="12033" max="12033" width="5" style="5" bestFit="1" customWidth="1"/>
    <col min="12034" max="12034" width="43" style="5" customWidth="1"/>
    <col min="12035" max="12035" width="22.42578125" style="5" customWidth="1"/>
    <col min="12036" max="12036" width="15.7109375" style="5" customWidth="1"/>
    <col min="12037" max="12037" width="13.85546875" style="5" bestFit="1" customWidth="1"/>
    <col min="12038" max="12288" width="9.140625" style="5"/>
    <col min="12289" max="12289" width="5" style="5" bestFit="1" customWidth="1"/>
    <col min="12290" max="12290" width="43" style="5" customWidth="1"/>
    <col min="12291" max="12291" width="22.42578125" style="5" customWidth="1"/>
    <col min="12292" max="12292" width="15.7109375" style="5" customWidth="1"/>
    <col min="12293" max="12293" width="13.85546875" style="5" bestFit="1" customWidth="1"/>
    <col min="12294" max="12544" width="9.140625" style="5"/>
    <col min="12545" max="12545" width="5" style="5" bestFit="1" customWidth="1"/>
    <col min="12546" max="12546" width="43" style="5" customWidth="1"/>
    <col min="12547" max="12547" width="22.42578125" style="5" customWidth="1"/>
    <col min="12548" max="12548" width="15.7109375" style="5" customWidth="1"/>
    <col min="12549" max="12549" width="13.85546875" style="5" bestFit="1" customWidth="1"/>
    <col min="12550" max="12800" width="9.140625" style="5"/>
    <col min="12801" max="12801" width="5" style="5" bestFit="1" customWidth="1"/>
    <col min="12802" max="12802" width="43" style="5" customWidth="1"/>
    <col min="12803" max="12803" width="22.42578125" style="5" customWidth="1"/>
    <col min="12804" max="12804" width="15.7109375" style="5" customWidth="1"/>
    <col min="12805" max="12805" width="13.85546875" style="5" bestFit="1" customWidth="1"/>
    <col min="12806" max="13056" width="9.140625" style="5"/>
    <col min="13057" max="13057" width="5" style="5" bestFit="1" customWidth="1"/>
    <col min="13058" max="13058" width="43" style="5" customWidth="1"/>
    <col min="13059" max="13059" width="22.42578125" style="5" customWidth="1"/>
    <col min="13060" max="13060" width="15.7109375" style="5" customWidth="1"/>
    <col min="13061" max="13061" width="13.85546875" style="5" bestFit="1" customWidth="1"/>
    <col min="13062" max="13312" width="9.140625" style="5"/>
    <col min="13313" max="13313" width="5" style="5" bestFit="1" customWidth="1"/>
    <col min="13314" max="13314" width="43" style="5" customWidth="1"/>
    <col min="13315" max="13315" width="22.42578125" style="5" customWidth="1"/>
    <col min="13316" max="13316" width="15.7109375" style="5" customWidth="1"/>
    <col min="13317" max="13317" width="13.85546875" style="5" bestFit="1" customWidth="1"/>
    <col min="13318" max="13568" width="9.140625" style="5"/>
    <col min="13569" max="13569" width="5" style="5" bestFit="1" customWidth="1"/>
    <col min="13570" max="13570" width="43" style="5" customWidth="1"/>
    <col min="13571" max="13571" width="22.42578125" style="5" customWidth="1"/>
    <col min="13572" max="13572" width="15.7109375" style="5" customWidth="1"/>
    <col min="13573" max="13573" width="13.85546875" style="5" bestFit="1" customWidth="1"/>
    <col min="13574" max="13824" width="9.140625" style="5"/>
    <col min="13825" max="13825" width="5" style="5" bestFit="1" customWidth="1"/>
    <col min="13826" max="13826" width="43" style="5" customWidth="1"/>
    <col min="13827" max="13827" width="22.42578125" style="5" customWidth="1"/>
    <col min="13828" max="13828" width="15.7109375" style="5" customWidth="1"/>
    <col min="13829" max="13829" width="13.85546875" style="5" bestFit="1" customWidth="1"/>
    <col min="13830" max="14080" width="9.140625" style="5"/>
    <col min="14081" max="14081" width="5" style="5" bestFit="1" customWidth="1"/>
    <col min="14082" max="14082" width="43" style="5" customWidth="1"/>
    <col min="14083" max="14083" width="22.42578125" style="5" customWidth="1"/>
    <col min="14084" max="14084" width="15.7109375" style="5" customWidth="1"/>
    <col min="14085" max="14085" width="13.85546875" style="5" bestFit="1" customWidth="1"/>
    <col min="14086" max="14336" width="9.140625" style="5"/>
    <col min="14337" max="14337" width="5" style="5" bestFit="1" customWidth="1"/>
    <col min="14338" max="14338" width="43" style="5" customWidth="1"/>
    <col min="14339" max="14339" width="22.42578125" style="5" customWidth="1"/>
    <col min="14340" max="14340" width="15.7109375" style="5" customWidth="1"/>
    <col min="14341" max="14341" width="13.85546875" style="5" bestFit="1" customWidth="1"/>
    <col min="14342" max="14592" width="9.140625" style="5"/>
    <col min="14593" max="14593" width="5" style="5" bestFit="1" customWidth="1"/>
    <col min="14594" max="14594" width="43" style="5" customWidth="1"/>
    <col min="14595" max="14595" width="22.42578125" style="5" customWidth="1"/>
    <col min="14596" max="14596" width="15.7109375" style="5" customWidth="1"/>
    <col min="14597" max="14597" width="13.85546875" style="5" bestFit="1" customWidth="1"/>
    <col min="14598" max="14848" width="9.140625" style="5"/>
    <col min="14849" max="14849" width="5" style="5" bestFit="1" customWidth="1"/>
    <col min="14850" max="14850" width="43" style="5" customWidth="1"/>
    <col min="14851" max="14851" width="22.42578125" style="5" customWidth="1"/>
    <col min="14852" max="14852" width="15.7109375" style="5" customWidth="1"/>
    <col min="14853" max="14853" width="13.85546875" style="5" bestFit="1" customWidth="1"/>
    <col min="14854" max="15104" width="9.140625" style="5"/>
    <col min="15105" max="15105" width="5" style="5" bestFit="1" customWidth="1"/>
    <col min="15106" max="15106" width="43" style="5" customWidth="1"/>
    <col min="15107" max="15107" width="22.42578125" style="5" customWidth="1"/>
    <col min="15108" max="15108" width="15.7109375" style="5" customWidth="1"/>
    <col min="15109" max="15109" width="13.85546875" style="5" bestFit="1" customWidth="1"/>
    <col min="15110" max="15360" width="9.140625" style="5"/>
    <col min="15361" max="15361" width="5" style="5" bestFit="1" customWidth="1"/>
    <col min="15362" max="15362" width="43" style="5" customWidth="1"/>
    <col min="15363" max="15363" width="22.42578125" style="5" customWidth="1"/>
    <col min="15364" max="15364" width="15.7109375" style="5" customWidth="1"/>
    <col min="15365" max="15365" width="13.85546875" style="5" bestFit="1" customWidth="1"/>
    <col min="15366" max="15616" width="9.140625" style="5"/>
    <col min="15617" max="15617" width="5" style="5" bestFit="1" customWidth="1"/>
    <col min="15618" max="15618" width="43" style="5" customWidth="1"/>
    <col min="15619" max="15619" width="22.42578125" style="5" customWidth="1"/>
    <col min="15620" max="15620" width="15.7109375" style="5" customWidth="1"/>
    <col min="15621" max="15621" width="13.85546875" style="5" bestFit="1" customWidth="1"/>
    <col min="15622" max="15872" width="9.140625" style="5"/>
    <col min="15873" max="15873" width="5" style="5" bestFit="1" customWidth="1"/>
    <col min="15874" max="15874" width="43" style="5" customWidth="1"/>
    <col min="15875" max="15875" width="22.42578125" style="5" customWidth="1"/>
    <col min="15876" max="15876" width="15.7109375" style="5" customWidth="1"/>
    <col min="15877" max="15877" width="13.85546875" style="5" bestFit="1" customWidth="1"/>
    <col min="15878" max="16128" width="9.140625" style="5"/>
    <col min="16129" max="16129" width="5" style="5" bestFit="1" customWidth="1"/>
    <col min="16130" max="16130" width="43" style="5" customWidth="1"/>
    <col min="16131" max="16131" width="22.42578125" style="5" customWidth="1"/>
    <col min="16132" max="16132" width="15.7109375" style="5" customWidth="1"/>
    <col min="16133" max="16133" width="13.85546875" style="5" bestFit="1" customWidth="1"/>
    <col min="16134" max="16384" width="9.140625" style="5"/>
  </cols>
  <sheetData>
    <row r="1" spans="1:11" ht="21.75" customHeight="1">
      <c r="A1" s="378" t="s">
        <v>2167</v>
      </c>
      <c r="B1" s="378"/>
      <c r="C1" s="378"/>
      <c r="D1" s="378"/>
    </row>
    <row r="2" spans="1:11" ht="19.5" customHeight="1">
      <c r="A2" s="379" t="s">
        <v>2168</v>
      </c>
      <c r="B2" s="379"/>
      <c r="C2" s="379"/>
      <c r="D2" s="379"/>
    </row>
    <row r="3" spans="1:11" ht="25.5" customHeight="1">
      <c r="A3" s="380" t="s">
        <v>1244</v>
      </c>
      <c r="B3" s="380"/>
      <c r="C3" s="380"/>
      <c r="D3" s="380"/>
    </row>
    <row r="4" spans="1:11" ht="27.75" customHeight="1"/>
    <row r="5" spans="1:11">
      <c r="A5" s="6" t="s">
        <v>0</v>
      </c>
      <c r="B5" s="6" t="s">
        <v>19</v>
      </c>
      <c r="C5" s="240" t="s">
        <v>20</v>
      </c>
      <c r="D5" s="6" t="s">
        <v>7</v>
      </c>
      <c r="F5" s="241"/>
      <c r="G5" s="241"/>
      <c r="H5" s="241"/>
      <c r="I5" s="241"/>
      <c r="J5" s="241"/>
      <c r="K5" s="241"/>
    </row>
    <row r="6" spans="1:11">
      <c r="A6" s="7">
        <v>1</v>
      </c>
      <c r="B6" s="8">
        <v>2</v>
      </c>
      <c r="C6" s="242">
        <v>3</v>
      </c>
      <c r="D6" s="8">
        <v>4</v>
      </c>
      <c r="F6" s="241"/>
      <c r="G6" s="241"/>
      <c r="H6" s="241"/>
      <c r="I6" s="241"/>
      <c r="J6" s="241"/>
      <c r="K6" s="241"/>
    </row>
    <row r="7" spans="1:11">
      <c r="A7" s="243" t="s">
        <v>8</v>
      </c>
      <c r="B7" s="244" t="s">
        <v>21</v>
      </c>
      <c r="C7" s="245">
        <f>C9</f>
        <v>99843803000</v>
      </c>
      <c r="D7" s="244"/>
      <c r="F7" s="241"/>
      <c r="G7" s="241"/>
      <c r="H7" s="241"/>
      <c r="I7" s="241"/>
      <c r="J7" s="241"/>
      <c r="K7" s="241"/>
    </row>
    <row r="8" spans="1:11">
      <c r="A8" s="246"/>
      <c r="B8" s="247" t="s">
        <v>22</v>
      </c>
      <c r="C8" s="248"/>
      <c r="D8" s="249"/>
      <c r="F8" s="241"/>
      <c r="G8" s="241"/>
      <c r="H8" s="250" t="s">
        <v>2169</v>
      </c>
      <c r="I8" s="250" t="s">
        <v>2170</v>
      </c>
      <c r="J8" s="241"/>
      <c r="K8" s="241"/>
    </row>
    <row r="9" spans="1:11" s="256" customFormat="1" ht="15.75">
      <c r="A9" s="251" t="s">
        <v>556</v>
      </c>
      <c r="B9" s="252" t="s">
        <v>2171</v>
      </c>
      <c r="C9" s="248">
        <f>H9+I9</f>
        <v>99843803000</v>
      </c>
      <c r="D9" s="249"/>
      <c r="E9" s="253">
        <f>C9-H9</f>
        <v>94449653000</v>
      </c>
      <c r="F9" s="254"/>
      <c r="G9" s="254"/>
      <c r="H9" s="255">
        <v>5394150000</v>
      </c>
      <c r="I9" s="255">
        <v>94449653000</v>
      </c>
      <c r="J9" s="254"/>
      <c r="K9" s="254"/>
    </row>
    <row r="10" spans="1:11" s="256" customFormat="1" ht="15.75">
      <c r="A10" s="251" t="s">
        <v>2172</v>
      </c>
      <c r="B10" s="257" t="s">
        <v>2173</v>
      </c>
      <c r="C10" s="248">
        <f>H9</f>
        <v>5394150000</v>
      </c>
      <c r="D10" s="249"/>
      <c r="E10" s="253"/>
      <c r="F10" s="254"/>
      <c r="G10" s="254"/>
      <c r="H10" s="255"/>
      <c r="I10" s="255"/>
      <c r="J10" s="254"/>
      <c r="K10" s="254"/>
    </row>
    <row r="11" spans="1:11" s="256" customFormat="1" ht="15.75">
      <c r="A11" s="251" t="s">
        <v>2172</v>
      </c>
      <c r="B11" s="252" t="s">
        <v>2174</v>
      </c>
      <c r="C11" s="248">
        <f>I9</f>
        <v>94449653000</v>
      </c>
      <c r="D11" s="249"/>
      <c r="E11" s="253"/>
      <c r="F11" s="254"/>
      <c r="G11" s="254"/>
      <c r="H11" s="255"/>
      <c r="I11" s="255"/>
      <c r="J11" s="254"/>
      <c r="K11" s="254"/>
    </row>
    <row r="12" spans="1:11" s="256" customFormat="1" ht="15.75">
      <c r="A12" s="251" t="s">
        <v>556</v>
      </c>
      <c r="B12" s="252" t="s">
        <v>2175</v>
      </c>
      <c r="C12" s="248">
        <f>SUM(C13:C14)</f>
        <v>36501516000</v>
      </c>
      <c r="D12" s="249"/>
      <c r="E12" s="253">
        <f>C12-5107687000</f>
        <v>31393829000</v>
      </c>
      <c r="F12" s="254"/>
      <c r="G12" s="254"/>
      <c r="H12" s="255">
        <v>5107687500</v>
      </c>
      <c r="I12" s="255">
        <f>34128746750+500000000</f>
        <v>34628746750</v>
      </c>
      <c r="J12" s="254"/>
      <c r="K12" s="254"/>
    </row>
    <row r="13" spans="1:11" s="256" customFormat="1" ht="15.75">
      <c r="A13" s="251" t="s">
        <v>2172</v>
      </c>
      <c r="B13" s="257" t="s">
        <v>2173</v>
      </c>
      <c r="C13" s="248">
        <v>5107687000</v>
      </c>
      <c r="D13" s="249"/>
      <c r="E13" s="253"/>
      <c r="F13" s="254"/>
      <c r="G13" s="254"/>
      <c r="H13" s="255"/>
      <c r="I13" s="255"/>
      <c r="J13" s="254"/>
      <c r="K13" s="254"/>
    </row>
    <row r="14" spans="1:11" s="256" customFormat="1" ht="15.75">
      <c r="A14" s="251" t="s">
        <v>2172</v>
      </c>
      <c r="B14" s="252" t="s">
        <v>2174</v>
      </c>
      <c r="C14" s="248">
        <v>31393829000</v>
      </c>
      <c r="D14" s="249"/>
      <c r="E14" s="258"/>
      <c r="F14" s="254"/>
      <c r="G14" s="254"/>
      <c r="H14" s="255"/>
      <c r="I14" s="255"/>
      <c r="J14" s="254"/>
      <c r="K14" s="254"/>
    </row>
    <row r="15" spans="1:11" s="256" customFormat="1" ht="15.75">
      <c r="A15" s="259" t="s">
        <v>13</v>
      </c>
      <c r="B15" s="260" t="s">
        <v>436</v>
      </c>
      <c r="C15" s="261">
        <f>C17</f>
        <v>1353121000</v>
      </c>
      <c r="D15" s="246"/>
      <c r="E15" s="262"/>
      <c r="F15" s="254"/>
      <c r="G15" s="254"/>
      <c r="H15" s="255"/>
      <c r="I15" s="255"/>
      <c r="J15" s="254"/>
      <c r="K15" s="254"/>
    </row>
    <row r="16" spans="1:11" s="256" customFormat="1">
      <c r="A16" s="246"/>
      <c r="B16" s="247" t="s">
        <v>22</v>
      </c>
      <c r="C16" s="248"/>
      <c r="D16" s="249"/>
      <c r="E16" s="262"/>
      <c r="F16" s="254"/>
      <c r="G16" s="254"/>
      <c r="H16" s="263"/>
      <c r="I16" s="263"/>
      <c r="J16" s="254"/>
      <c r="K16" s="254"/>
    </row>
    <row r="17" spans="1:11" s="256" customFormat="1" ht="15.75">
      <c r="A17" s="251" t="s">
        <v>556</v>
      </c>
      <c r="B17" s="252" t="s">
        <v>2171</v>
      </c>
      <c r="C17" s="248">
        <f>1353121000</f>
        <v>1353121000</v>
      </c>
      <c r="D17" s="249"/>
      <c r="E17" s="262"/>
      <c r="F17" s="254"/>
      <c r="G17" s="254"/>
      <c r="H17" s="263"/>
      <c r="I17" s="263"/>
      <c r="J17" s="254"/>
      <c r="K17" s="254"/>
    </row>
    <row r="18" spans="1:11" s="256" customFormat="1" ht="15.75">
      <c r="A18" s="251" t="s">
        <v>556</v>
      </c>
      <c r="B18" s="252" t="s">
        <v>2175</v>
      </c>
      <c r="C18" s="248">
        <v>992592000</v>
      </c>
      <c r="D18" s="249"/>
      <c r="E18" s="262"/>
      <c r="F18" s="254"/>
      <c r="G18" s="254"/>
      <c r="H18" s="263"/>
      <c r="I18" s="263"/>
      <c r="J18" s="254"/>
      <c r="K18" s="254"/>
    </row>
    <row r="19" spans="1:11" s="256" customFormat="1" ht="15.75">
      <c r="A19" s="259" t="s">
        <v>23</v>
      </c>
      <c r="B19" s="260" t="s">
        <v>2176</v>
      </c>
      <c r="C19" s="261">
        <f>C21+C26</f>
        <v>34852026000</v>
      </c>
      <c r="D19" s="246"/>
      <c r="E19" s="262"/>
      <c r="F19" s="254"/>
      <c r="G19" s="254"/>
      <c r="H19" s="263"/>
      <c r="I19" s="263"/>
      <c r="J19" s="254"/>
      <c r="K19" s="254"/>
    </row>
    <row r="20" spans="1:11" s="256" customFormat="1" ht="15.75">
      <c r="A20" s="259">
        <v>1</v>
      </c>
      <c r="B20" s="260" t="s">
        <v>560</v>
      </c>
      <c r="C20" s="264"/>
      <c r="D20" s="246"/>
      <c r="E20" s="262"/>
      <c r="F20" s="254"/>
      <c r="G20" s="254"/>
      <c r="H20" s="263"/>
      <c r="I20" s="263"/>
      <c r="J20" s="254"/>
      <c r="K20" s="254"/>
    </row>
    <row r="21" spans="1:11" s="256" customFormat="1" ht="15.75">
      <c r="A21" s="265" t="s">
        <v>556</v>
      </c>
      <c r="B21" s="266" t="s">
        <v>2171</v>
      </c>
      <c r="C21" s="264">
        <f>[1]Sheet2!$B$6</f>
        <v>22932350000</v>
      </c>
      <c r="D21" s="246"/>
      <c r="E21" s="262"/>
      <c r="F21" s="254"/>
      <c r="G21" s="254"/>
      <c r="H21" s="263"/>
      <c r="I21" s="263"/>
      <c r="J21" s="254"/>
      <c r="K21" s="254"/>
    </row>
    <row r="22" spans="1:11" s="256" customFormat="1" ht="15.75">
      <c r="A22" s="251" t="s">
        <v>2172</v>
      </c>
      <c r="B22" s="257" t="s">
        <v>2173</v>
      </c>
      <c r="C22" s="264"/>
      <c r="D22" s="246"/>
      <c r="E22" s="262"/>
      <c r="F22" s="254"/>
      <c r="G22" s="254"/>
      <c r="H22" s="263"/>
      <c r="I22" s="263"/>
      <c r="J22" s="254"/>
      <c r="K22" s="254"/>
    </row>
    <row r="23" spans="1:11" s="256" customFormat="1" ht="15.75">
      <c r="A23" s="251" t="s">
        <v>2172</v>
      </c>
      <c r="B23" s="252" t="s">
        <v>2174</v>
      </c>
      <c r="C23" s="264"/>
      <c r="D23" s="246"/>
      <c r="E23" s="262"/>
      <c r="F23" s="254"/>
      <c r="G23" s="254"/>
      <c r="H23" s="263"/>
      <c r="I23" s="263"/>
      <c r="J23" s="254"/>
      <c r="K23" s="254"/>
    </row>
    <row r="24" spans="1:11" s="256" customFormat="1" ht="15.75">
      <c r="A24" s="265" t="s">
        <v>556</v>
      </c>
      <c r="B24" s="266" t="s">
        <v>2175</v>
      </c>
      <c r="C24" s="264">
        <f>[1]Sheet2!$D$25</f>
        <v>22083796800</v>
      </c>
      <c r="D24" s="246"/>
      <c r="E24" s="262"/>
      <c r="F24" s="254"/>
      <c r="G24" s="254"/>
      <c r="H24" s="263"/>
      <c r="I24" s="263"/>
      <c r="J24" s="254"/>
      <c r="K24" s="254"/>
    </row>
    <row r="25" spans="1:11" s="256" customFormat="1" ht="15.75">
      <c r="A25" s="259">
        <v>2</v>
      </c>
      <c r="B25" s="260" t="s">
        <v>558</v>
      </c>
      <c r="C25" s="264"/>
      <c r="D25" s="246"/>
      <c r="E25" s="258"/>
      <c r="F25" s="254"/>
      <c r="G25" s="254"/>
      <c r="H25" s="263"/>
      <c r="I25" s="263"/>
      <c r="J25" s="254"/>
      <c r="K25" s="254"/>
    </row>
    <row r="26" spans="1:11" s="256" customFormat="1">
      <c r="A26" s="265" t="s">
        <v>556</v>
      </c>
      <c r="B26" s="267" t="s">
        <v>2171</v>
      </c>
      <c r="C26" s="248">
        <f>[1]Sheet2!$B$24</f>
        <v>11919676000</v>
      </c>
      <c r="D26" s="249"/>
      <c r="E26" s="262"/>
      <c r="F26" s="254"/>
      <c r="G26" s="254"/>
      <c r="H26" s="263"/>
      <c r="I26" s="263"/>
      <c r="J26" s="254"/>
      <c r="K26" s="254"/>
    </row>
    <row r="27" spans="1:11" s="256" customFormat="1" ht="15.75">
      <c r="A27" s="251" t="s">
        <v>556</v>
      </c>
      <c r="B27" s="252" t="s">
        <v>2175</v>
      </c>
      <c r="C27" s="248">
        <v>8327127200</v>
      </c>
      <c r="D27" s="249"/>
      <c r="E27" s="262"/>
      <c r="F27" s="254"/>
      <c r="G27" s="254"/>
      <c r="H27" s="263"/>
      <c r="I27" s="263"/>
      <c r="J27" s="254"/>
      <c r="K27" s="254"/>
    </row>
    <row r="28" spans="1:11" s="256" customFormat="1" ht="15.75">
      <c r="A28" s="259" t="s">
        <v>39</v>
      </c>
      <c r="B28" s="260" t="s">
        <v>499</v>
      </c>
      <c r="C28" s="264">
        <v>21166781676</v>
      </c>
      <c r="D28" s="246"/>
      <c r="E28" s="258"/>
      <c r="F28" s="254"/>
      <c r="G28" s="254"/>
      <c r="H28" s="263"/>
      <c r="I28" s="263"/>
      <c r="J28" s="254"/>
      <c r="K28" s="254"/>
    </row>
    <row r="29" spans="1:11" s="256" customFormat="1">
      <c r="A29" s="246"/>
      <c r="B29" s="247" t="s">
        <v>22</v>
      </c>
      <c r="C29" s="248"/>
      <c r="D29" s="249"/>
      <c r="E29" s="262"/>
      <c r="F29" s="254"/>
      <c r="G29" s="254"/>
      <c r="H29" s="263"/>
      <c r="I29" s="263"/>
      <c r="J29" s="254"/>
      <c r="K29" s="254"/>
    </row>
    <row r="30" spans="1:11" s="256" customFormat="1" ht="15.75">
      <c r="A30" s="251" t="s">
        <v>556</v>
      </c>
      <c r="B30" s="252" t="s">
        <v>2171</v>
      </c>
      <c r="C30" s="248">
        <f>SUM(C31:C32)</f>
        <v>21903192200</v>
      </c>
      <c r="D30" s="249"/>
      <c r="E30" s="262"/>
      <c r="F30" s="254"/>
      <c r="G30" s="254"/>
      <c r="H30" s="255">
        <f>12424380000+1141857200</f>
        <v>13566237200</v>
      </c>
      <c r="I30" s="268">
        <v>8335955000</v>
      </c>
      <c r="J30" s="254"/>
      <c r="K30" s="254"/>
    </row>
    <row r="31" spans="1:11" s="256" customFormat="1" ht="15.75">
      <c r="A31" s="251" t="s">
        <v>2172</v>
      </c>
      <c r="B31" s="257" t="s">
        <v>2173</v>
      </c>
      <c r="C31" s="248">
        <v>13566237200</v>
      </c>
      <c r="D31" s="249"/>
      <c r="E31" s="262"/>
      <c r="F31" s="254"/>
      <c r="G31" s="254"/>
      <c r="H31" s="255"/>
      <c r="I31" s="268"/>
      <c r="J31" s="254"/>
      <c r="K31" s="254"/>
    </row>
    <row r="32" spans="1:11" s="256" customFormat="1" ht="15.75">
      <c r="A32" s="251" t="s">
        <v>2172</v>
      </c>
      <c r="B32" s="252" t="s">
        <v>2174</v>
      </c>
      <c r="C32" s="248">
        <v>8336955000</v>
      </c>
      <c r="D32" s="249"/>
      <c r="E32" s="262"/>
      <c r="F32" s="254"/>
      <c r="G32" s="254"/>
      <c r="H32" s="255"/>
      <c r="I32" s="268"/>
      <c r="J32" s="254"/>
      <c r="K32" s="254"/>
    </row>
    <row r="33" spans="1:11" s="256" customFormat="1" ht="15.75">
      <c r="A33" s="251" t="s">
        <v>556</v>
      </c>
      <c r="B33" s="252" t="s">
        <v>2175</v>
      </c>
      <c r="C33" s="248">
        <f>H30:H33+I33</f>
        <v>17035240900</v>
      </c>
      <c r="D33" s="249"/>
      <c r="E33" s="262"/>
      <c r="F33" s="254"/>
      <c r="G33" s="254"/>
      <c r="H33" s="255">
        <f>9210642000+1141857200</f>
        <v>10352499200</v>
      </c>
      <c r="I33" s="268">
        <v>6682741700</v>
      </c>
      <c r="J33" s="254"/>
      <c r="K33" s="254"/>
    </row>
    <row r="34" spans="1:11" ht="15.75">
      <c r="A34" s="251" t="s">
        <v>2172</v>
      </c>
      <c r="B34" s="257" t="s">
        <v>2173</v>
      </c>
      <c r="C34" s="269">
        <v>10352499200</v>
      </c>
      <c r="D34" s="270"/>
      <c r="F34" s="241"/>
      <c r="G34" s="241"/>
      <c r="H34" s="271"/>
      <c r="I34" s="271"/>
      <c r="J34" s="241"/>
      <c r="K34" s="241"/>
    </row>
    <row r="35" spans="1:11" ht="15.75">
      <c r="A35" s="251" t="s">
        <v>2172</v>
      </c>
      <c r="B35" s="252" t="s">
        <v>2174</v>
      </c>
      <c r="C35" s="269">
        <v>6682741700</v>
      </c>
      <c r="D35" s="270"/>
      <c r="F35" s="241"/>
      <c r="G35" s="241"/>
      <c r="H35" s="271"/>
      <c r="I35" s="271"/>
      <c r="J35" s="241"/>
      <c r="K35" s="241"/>
    </row>
  </sheetData>
  <mergeCells count="3">
    <mergeCell ref="A1:D1"/>
    <mergeCell ref="A2:D2"/>
    <mergeCell ref="A3:D3"/>
  </mergeCells>
  <pageMargins left="0.5" right="0.2" top="0.5" bottom="0.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CF14-786F-4485-9668-7F6061C0BC48}">
  <dimension ref="A1:E336"/>
  <sheetViews>
    <sheetView workbookViewId="0">
      <selection activeCell="I16" sqref="I16"/>
    </sheetView>
  </sheetViews>
  <sheetFormatPr defaultRowHeight="15"/>
  <cols>
    <col min="1" max="1" width="6.85546875" style="315" customWidth="1"/>
    <col min="2" max="2" width="47.28515625" style="272" customWidth="1"/>
    <col min="3" max="3" width="12.7109375" style="316" customWidth="1"/>
    <col min="4" max="4" width="11.85546875" style="272" customWidth="1"/>
    <col min="5" max="5" width="18.140625" style="272" customWidth="1"/>
    <col min="6" max="256" width="9.140625" style="272"/>
    <col min="257" max="257" width="5" style="272" bestFit="1" customWidth="1"/>
    <col min="258" max="258" width="28.42578125" style="272" customWidth="1"/>
    <col min="259" max="259" width="11.85546875" style="272" customWidth="1"/>
    <col min="260" max="260" width="35" style="272" customWidth="1"/>
    <col min="261" max="261" width="13.85546875" style="272" bestFit="1" customWidth="1"/>
    <col min="262" max="512" width="9.140625" style="272"/>
    <col min="513" max="513" width="5" style="272" bestFit="1" customWidth="1"/>
    <col min="514" max="514" width="28.42578125" style="272" customWidth="1"/>
    <col min="515" max="515" width="11.85546875" style="272" customWidth="1"/>
    <col min="516" max="516" width="35" style="272" customWidth="1"/>
    <col min="517" max="517" width="13.85546875" style="272" bestFit="1" customWidth="1"/>
    <col min="518" max="768" width="9.140625" style="272"/>
    <col min="769" max="769" width="5" style="272" bestFit="1" customWidth="1"/>
    <col min="770" max="770" width="28.42578125" style="272" customWidth="1"/>
    <col min="771" max="771" width="11.85546875" style="272" customWidth="1"/>
    <col min="772" max="772" width="35" style="272" customWidth="1"/>
    <col min="773" max="773" width="13.85546875" style="272" bestFit="1" customWidth="1"/>
    <col min="774" max="1024" width="9.140625" style="272"/>
    <col min="1025" max="1025" width="5" style="272" bestFit="1" customWidth="1"/>
    <col min="1026" max="1026" width="28.42578125" style="272" customWidth="1"/>
    <col min="1027" max="1027" width="11.85546875" style="272" customWidth="1"/>
    <col min="1028" max="1028" width="35" style="272" customWidth="1"/>
    <col min="1029" max="1029" width="13.85546875" style="272" bestFit="1" customWidth="1"/>
    <col min="1030" max="1280" width="9.140625" style="272"/>
    <col min="1281" max="1281" width="5" style="272" bestFit="1" customWidth="1"/>
    <col min="1282" max="1282" width="28.42578125" style="272" customWidth="1"/>
    <col min="1283" max="1283" width="11.85546875" style="272" customWidth="1"/>
    <col min="1284" max="1284" width="35" style="272" customWidth="1"/>
    <col min="1285" max="1285" width="13.85546875" style="272" bestFit="1" customWidth="1"/>
    <col min="1286" max="1536" width="9.140625" style="272"/>
    <col min="1537" max="1537" width="5" style="272" bestFit="1" customWidth="1"/>
    <col min="1538" max="1538" width="28.42578125" style="272" customWidth="1"/>
    <col min="1539" max="1539" width="11.85546875" style="272" customWidth="1"/>
    <col min="1540" max="1540" width="35" style="272" customWidth="1"/>
    <col min="1541" max="1541" width="13.85546875" style="272" bestFit="1" customWidth="1"/>
    <col min="1542" max="1792" width="9.140625" style="272"/>
    <col min="1793" max="1793" width="5" style="272" bestFit="1" customWidth="1"/>
    <col min="1794" max="1794" width="28.42578125" style="272" customWidth="1"/>
    <col min="1795" max="1795" width="11.85546875" style="272" customWidth="1"/>
    <col min="1796" max="1796" width="35" style="272" customWidth="1"/>
    <col min="1797" max="1797" width="13.85546875" style="272" bestFit="1" customWidth="1"/>
    <col min="1798" max="2048" width="9.140625" style="272"/>
    <col min="2049" max="2049" width="5" style="272" bestFit="1" customWidth="1"/>
    <col min="2050" max="2050" width="28.42578125" style="272" customWidth="1"/>
    <col min="2051" max="2051" width="11.85546875" style="272" customWidth="1"/>
    <col min="2052" max="2052" width="35" style="272" customWidth="1"/>
    <col min="2053" max="2053" width="13.85546875" style="272" bestFit="1" customWidth="1"/>
    <col min="2054" max="2304" width="9.140625" style="272"/>
    <col min="2305" max="2305" width="5" style="272" bestFit="1" customWidth="1"/>
    <col min="2306" max="2306" width="28.42578125" style="272" customWidth="1"/>
    <col min="2307" max="2307" width="11.85546875" style="272" customWidth="1"/>
    <col min="2308" max="2308" width="35" style="272" customWidth="1"/>
    <col min="2309" max="2309" width="13.85546875" style="272" bestFit="1" customWidth="1"/>
    <col min="2310" max="2560" width="9.140625" style="272"/>
    <col min="2561" max="2561" width="5" style="272" bestFit="1" customWidth="1"/>
    <col min="2562" max="2562" width="28.42578125" style="272" customWidth="1"/>
    <col min="2563" max="2563" width="11.85546875" style="272" customWidth="1"/>
    <col min="2564" max="2564" width="35" style="272" customWidth="1"/>
    <col min="2565" max="2565" width="13.85546875" style="272" bestFit="1" customWidth="1"/>
    <col min="2566" max="2816" width="9.140625" style="272"/>
    <col min="2817" max="2817" width="5" style="272" bestFit="1" customWidth="1"/>
    <col min="2818" max="2818" width="28.42578125" style="272" customWidth="1"/>
    <col min="2819" max="2819" width="11.85546875" style="272" customWidth="1"/>
    <col min="2820" max="2820" width="35" style="272" customWidth="1"/>
    <col min="2821" max="2821" width="13.85546875" style="272" bestFit="1" customWidth="1"/>
    <col min="2822" max="3072" width="9.140625" style="272"/>
    <col min="3073" max="3073" width="5" style="272" bestFit="1" customWidth="1"/>
    <col min="3074" max="3074" width="28.42578125" style="272" customWidth="1"/>
    <col min="3075" max="3075" width="11.85546875" style="272" customWidth="1"/>
    <col min="3076" max="3076" width="35" style="272" customWidth="1"/>
    <col min="3077" max="3077" width="13.85546875" style="272" bestFit="1" customWidth="1"/>
    <col min="3078" max="3328" width="9.140625" style="272"/>
    <col min="3329" max="3329" width="5" style="272" bestFit="1" customWidth="1"/>
    <col min="3330" max="3330" width="28.42578125" style="272" customWidth="1"/>
    <col min="3331" max="3331" width="11.85546875" style="272" customWidth="1"/>
    <col min="3332" max="3332" width="35" style="272" customWidth="1"/>
    <col min="3333" max="3333" width="13.85546875" style="272" bestFit="1" customWidth="1"/>
    <col min="3334" max="3584" width="9.140625" style="272"/>
    <col min="3585" max="3585" width="5" style="272" bestFit="1" customWidth="1"/>
    <col min="3586" max="3586" width="28.42578125" style="272" customWidth="1"/>
    <col min="3587" max="3587" width="11.85546875" style="272" customWidth="1"/>
    <col min="3588" max="3588" width="35" style="272" customWidth="1"/>
    <col min="3589" max="3589" width="13.85546875" style="272" bestFit="1" customWidth="1"/>
    <col min="3590" max="3840" width="9.140625" style="272"/>
    <col min="3841" max="3841" width="5" style="272" bestFit="1" customWidth="1"/>
    <col min="3842" max="3842" width="28.42578125" style="272" customWidth="1"/>
    <col min="3843" max="3843" width="11.85546875" style="272" customWidth="1"/>
    <col min="3844" max="3844" width="35" style="272" customWidth="1"/>
    <col min="3845" max="3845" width="13.85546875" style="272" bestFit="1" customWidth="1"/>
    <col min="3846" max="4096" width="9.140625" style="272"/>
    <col min="4097" max="4097" width="5" style="272" bestFit="1" customWidth="1"/>
    <col min="4098" max="4098" width="28.42578125" style="272" customWidth="1"/>
    <col min="4099" max="4099" width="11.85546875" style="272" customWidth="1"/>
    <col min="4100" max="4100" width="35" style="272" customWidth="1"/>
    <col min="4101" max="4101" width="13.85546875" style="272" bestFit="1" customWidth="1"/>
    <col min="4102" max="4352" width="9.140625" style="272"/>
    <col min="4353" max="4353" width="5" style="272" bestFit="1" customWidth="1"/>
    <col min="4354" max="4354" width="28.42578125" style="272" customWidth="1"/>
    <col min="4355" max="4355" width="11.85546875" style="272" customWidth="1"/>
    <col min="4356" max="4356" width="35" style="272" customWidth="1"/>
    <col min="4357" max="4357" width="13.85546875" style="272" bestFit="1" customWidth="1"/>
    <col min="4358" max="4608" width="9.140625" style="272"/>
    <col min="4609" max="4609" width="5" style="272" bestFit="1" customWidth="1"/>
    <col min="4610" max="4610" width="28.42578125" style="272" customWidth="1"/>
    <col min="4611" max="4611" width="11.85546875" style="272" customWidth="1"/>
    <col min="4612" max="4612" width="35" style="272" customWidth="1"/>
    <col min="4613" max="4613" width="13.85546875" style="272" bestFit="1" customWidth="1"/>
    <col min="4614" max="4864" width="9.140625" style="272"/>
    <col min="4865" max="4865" width="5" style="272" bestFit="1" customWidth="1"/>
    <col min="4866" max="4866" width="28.42578125" style="272" customWidth="1"/>
    <col min="4867" max="4867" width="11.85546875" style="272" customWidth="1"/>
    <col min="4868" max="4868" width="35" style="272" customWidth="1"/>
    <col min="4869" max="4869" width="13.85546875" style="272" bestFit="1" customWidth="1"/>
    <col min="4870" max="5120" width="9.140625" style="272"/>
    <col min="5121" max="5121" width="5" style="272" bestFit="1" customWidth="1"/>
    <col min="5122" max="5122" width="28.42578125" style="272" customWidth="1"/>
    <col min="5123" max="5123" width="11.85546875" style="272" customWidth="1"/>
    <col min="5124" max="5124" width="35" style="272" customWidth="1"/>
    <col min="5125" max="5125" width="13.85546875" style="272" bestFit="1" customWidth="1"/>
    <col min="5126" max="5376" width="9.140625" style="272"/>
    <col min="5377" max="5377" width="5" style="272" bestFit="1" customWidth="1"/>
    <col min="5378" max="5378" width="28.42578125" style="272" customWidth="1"/>
    <col min="5379" max="5379" width="11.85546875" style="272" customWidth="1"/>
    <col min="5380" max="5380" width="35" style="272" customWidth="1"/>
    <col min="5381" max="5381" width="13.85546875" style="272" bestFit="1" customWidth="1"/>
    <col min="5382" max="5632" width="9.140625" style="272"/>
    <col min="5633" max="5633" width="5" style="272" bestFit="1" customWidth="1"/>
    <col min="5634" max="5634" width="28.42578125" style="272" customWidth="1"/>
    <col min="5635" max="5635" width="11.85546875" style="272" customWidth="1"/>
    <col min="5636" max="5636" width="35" style="272" customWidth="1"/>
    <col min="5637" max="5637" width="13.85546875" style="272" bestFit="1" customWidth="1"/>
    <col min="5638" max="5888" width="9.140625" style="272"/>
    <col min="5889" max="5889" width="5" style="272" bestFit="1" customWidth="1"/>
    <col min="5890" max="5890" width="28.42578125" style="272" customWidth="1"/>
    <col min="5891" max="5891" width="11.85546875" style="272" customWidth="1"/>
    <col min="5892" max="5892" width="35" style="272" customWidth="1"/>
    <col min="5893" max="5893" width="13.85546875" style="272" bestFit="1" customWidth="1"/>
    <col min="5894" max="6144" width="9.140625" style="272"/>
    <col min="6145" max="6145" width="5" style="272" bestFit="1" customWidth="1"/>
    <col min="6146" max="6146" width="28.42578125" style="272" customWidth="1"/>
    <col min="6147" max="6147" width="11.85546875" style="272" customWidth="1"/>
    <col min="6148" max="6148" width="35" style="272" customWidth="1"/>
    <col min="6149" max="6149" width="13.85546875" style="272" bestFit="1" customWidth="1"/>
    <col min="6150" max="6400" width="9.140625" style="272"/>
    <col min="6401" max="6401" width="5" style="272" bestFit="1" customWidth="1"/>
    <col min="6402" max="6402" width="28.42578125" style="272" customWidth="1"/>
    <col min="6403" max="6403" width="11.85546875" style="272" customWidth="1"/>
    <col min="6404" max="6404" width="35" style="272" customWidth="1"/>
    <col min="6405" max="6405" width="13.85546875" style="272" bestFit="1" customWidth="1"/>
    <col min="6406" max="6656" width="9.140625" style="272"/>
    <col min="6657" max="6657" width="5" style="272" bestFit="1" customWidth="1"/>
    <col min="6658" max="6658" width="28.42578125" style="272" customWidth="1"/>
    <col min="6659" max="6659" width="11.85546875" style="272" customWidth="1"/>
    <col min="6660" max="6660" width="35" style="272" customWidth="1"/>
    <col min="6661" max="6661" width="13.85546875" style="272" bestFit="1" customWidth="1"/>
    <col min="6662" max="6912" width="9.140625" style="272"/>
    <col min="6913" max="6913" width="5" style="272" bestFit="1" customWidth="1"/>
    <col min="6914" max="6914" width="28.42578125" style="272" customWidth="1"/>
    <col min="6915" max="6915" width="11.85546875" style="272" customWidth="1"/>
    <col min="6916" max="6916" width="35" style="272" customWidth="1"/>
    <col min="6917" max="6917" width="13.85546875" style="272" bestFit="1" customWidth="1"/>
    <col min="6918" max="7168" width="9.140625" style="272"/>
    <col min="7169" max="7169" width="5" style="272" bestFit="1" customWidth="1"/>
    <col min="7170" max="7170" width="28.42578125" style="272" customWidth="1"/>
    <col min="7171" max="7171" width="11.85546875" style="272" customWidth="1"/>
    <col min="7172" max="7172" width="35" style="272" customWidth="1"/>
    <col min="7173" max="7173" width="13.85546875" style="272" bestFit="1" customWidth="1"/>
    <col min="7174" max="7424" width="9.140625" style="272"/>
    <col min="7425" max="7425" width="5" style="272" bestFit="1" customWidth="1"/>
    <col min="7426" max="7426" width="28.42578125" style="272" customWidth="1"/>
    <col min="7427" max="7427" width="11.85546875" style="272" customWidth="1"/>
    <col min="7428" max="7428" width="35" style="272" customWidth="1"/>
    <col min="7429" max="7429" width="13.85546875" style="272" bestFit="1" customWidth="1"/>
    <col min="7430" max="7680" width="9.140625" style="272"/>
    <col min="7681" max="7681" width="5" style="272" bestFit="1" customWidth="1"/>
    <col min="7682" max="7682" width="28.42578125" style="272" customWidth="1"/>
    <col min="7683" max="7683" width="11.85546875" style="272" customWidth="1"/>
    <col min="7684" max="7684" width="35" style="272" customWidth="1"/>
    <col min="7685" max="7685" width="13.85546875" style="272" bestFit="1" customWidth="1"/>
    <col min="7686" max="7936" width="9.140625" style="272"/>
    <col min="7937" max="7937" width="5" style="272" bestFit="1" customWidth="1"/>
    <col min="7938" max="7938" width="28.42578125" style="272" customWidth="1"/>
    <col min="7939" max="7939" width="11.85546875" style="272" customWidth="1"/>
    <col min="7940" max="7940" width="35" style="272" customWidth="1"/>
    <col min="7941" max="7941" width="13.85546875" style="272" bestFit="1" customWidth="1"/>
    <col min="7942" max="8192" width="9.140625" style="272"/>
    <col min="8193" max="8193" width="5" style="272" bestFit="1" customWidth="1"/>
    <col min="8194" max="8194" width="28.42578125" style="272" customWidth="1"/>
    <col min="8195" max="8195" width="11.85546875" style="272" customWidth="1"/>
    <col min="8196" max="8196" width="35" style="272" customWidth="1"/>
    <col min="8197" max="8197" width="13.85546875" style="272" bestFit="1" customWidth="1"/>
    <col min="8198" max="8448" width="9.140625" style="272"/>
    <col min="8449" max="8449" width="5" style="272" bestFit="1" customWidth="1"/>
    <col min="8450" max="8450" width="28.42578125" style="272" customWidth="1"/>
    <col min="8451" max="8451" width="11.85546875" style="272" customWidth="1"/>
    <col min="8452" max="8452" width="35" style="272" customWidth="1"/>
    <col min="8453" max="8453" width="13.85546875" style="272" bestFit="1" customWidth="1"/>
    <col min="8454" max="8704" width="9.140625" style="272"/>
    <col min="8705" max="8705" width="5" style="272" bestFit="1" customWidth="1"/>
    <col min="8706" max="8706" width="28.42578125" style="272" customWidth="1"/>
    <col min="8707" max="8707" width="11.85546875" style="272" customWidth="1"/>
    <col min="8708" max="8708" width="35" style="272" customWidth="1"/>
    <col min="8709" max="8709" width="13.85546875" style="272" bestFit="1" customWidth="1"/>
    <col min="8710" max="8960" width="9.140625" style="272"/>
    <col min="8961" max="8961" width="5" style="272" bestFit="1" customWidth="1"/>
    <col min="8962" max="8962" width="28.42578125" style="272" customWidth="1"/>
    <col min="8963" max="8963" width="11.85546875" style="272" customWidth="1"/>
    <col min="8964" max="8964" width="35" style="272" customWidth="1"/>
    <col min="8965" max="8965" width="13.85546875" style="272" bestFit="1" customWidth="1"/>
    <col min="8966" max="9216" width="9.140625" style="272"/>
    <col min="9217" max="9217" width="5" style="272" bestFit="1" customWidth="1"/>
    <col min="9218" max="9218" width="28.42578125" style="272" customWidth="1"/>
    <col min="9219" max="9219" width="11.85546875" style="272" customWidth="1"/>
    <col min="9220" max="9220" width="35" style="272" customWidth="1"/>
    <col min="9221" max="9221" width="13.85546875" style="272" bestFit="1" customWidth="1"/>
    <col min="9222" max="9472" width="9.140625" style="272"/>
    <col min="9473" max="9473" width="5" style="272" bestFit="1" customWidth="1"/>
    <col min="9474" max="9474" width="28.42578125" style="272" customWidth="1"/>
    <col min="9475" max="9475" width="11.85546875" style="272" customWidth="1"/>
    <col min="9476" max="9476" width="35" style="272" customWidth="1"/>
    <col min="9477" max="9477" width="13.85546875" style="272" bestFit="1" customWidth="1"/>
    <col min="9478" max="9728" width="9.140625" style="272"/>
    <col min="9729" max="9729" width="5" style="272" bestFit="1" customWidth="1"/>
    <col min="9730" max="9730" width="28.42578125" style="272" customWidth="1"/>
    <col min="9731" max="9731" width="11.85546875" style="272" customWidth="1"/>
    <col min="9732" max="9732" width="35" style="272" customWidth="1"/>
    <col min="9733" max="9733" width="13.85546875" style="272" bestFit="1" customWidth="1"/>
    <col min="9734" max="9984" width="9.140625" style="272"/>
    <col min="9985" max="9985" width="5" style="272" bestFit="1" customWidth="1"/>
    <col min="9986" max="9986" width="28.42578125" style="272" customWidth="1"/>
    <col min="9987" max="9987" width="11.85546875" style="272" customWidth="1"/>
    <col min="9988" max="9988" width="35" style="272" customWidth="1"/>
    <col min="9989" max="9989" width="13.85546875" style="272" bestFit="1" customWidth="1"/>
    <col min="9990" max="10240" width="9.140625" style="272"/>
    <col min="10241" max="10241" width="5" style="272" bestFit="1" customWidth="1"/>
    <col min="10242" max="10242" width="28.42578125" style="272" customWidth="1"/>
    <col min="10243" max="10243" width="11.85546875" style="272" customWidth="1"/>
    <col min="10244" max="10244" width="35" style="272" customWidth="1"/>
    <col min="10245" max="10245" width="13.85546875" style="272" bestFit="1" customWidth="1"/>
    <col min="10246" max="10496" width="9.140625" style="272"/>
    <col min="10497" max="10497" width="5" style="272" bestFit="1" customWidth="1"/>
    <col min="10498" max="10498" width="28.42578125" style="272" customWidth="1"/>
    <col min="10499" max="10499" width="11.85546875" style="272" customWidth="1"/>
    <col min="10500" max="10500" width="35" style="272" customWidth="1"/>
    <col min="10501" max="10501" width="13.85546875" style="272" bestFit="1" customWidth="1"/>
    <col min="10502" max="10752" width="9.140625" style="272"/>
    <col min="10753" max="10753" width="5" style="272" bestFit="1" customWidth="1"/>
    <col min="10754" max="10754" width="28.42578125" style="272" customWidth="1"/>
    <col min="10755" max="10755" width="11.85546875" style="272" customWidth="1"/>
    <col min="10756" max="10756" width="35" style="272" customWidth="1"/>
    <col min="10757" max="10757" width="13.85546875" style="272" bestFit="1" customWidth="1"/>
    <col min="10758" max="11008" width="9.140625" style="272"/>
    <col min="11009" max="11009" width="5" style="272" bestFit="1" customWidth="1"/>
    <col min="11010" max="11010" width="28.42578125" style="272" customWidth="1"/>
    <col min="11011" max="11011" width="11.85546875" style="272" customWidth="1"/>
    <col min="11012" max="11012" width="35" style="272" customWidth="1"/>
    <col min="11013" max="11013" width="13.85546875" style="272" bestFit="1" customWidth="1"/>
    <col min="11014" max="11264" width="9.140625" style="272"/>
    <col min="11265" max="11265" width="5" style="272" bestFit="1" customWidth="1"/>
    <col min="11266" max="11266" width="28.42578125" style="272" customWidth="1"/>
    <col min="11267" max="11267" width="11.85546875" style="272" customWidth="1"/>
    <col min="11268" max="11268" width="35" style="272" customWidth="1"/>
    <col min="11269" max="11269" width="13.85546875" style="272" bestFit="1" customWidth="1"/>
    <col min="11270" max="11520" width="9.140625" style="272"/>
    <col min="11521" max="11521" width="5" style="272" bestFit="1" customWidth="1"/>
    <col min="11522" max="11522" width="28.42578125" style="272" customWidth="1"/>
    <col min="11523" max="11523" width="11.85546875" style="272" customWidth="1"/>
    <col min="11524" max="11524" width="35" style="272" customWidth="1"/>
    <col min="11525" max="11525" width="13.85546875" style="272" bestFit="1" customWidth="1"/>
    <col min="11526" max="11776" width="9.140625" style="272"/>
    <col min="11777" max="11777" width="5" style="272" bestFit="1" customWidth="1"/>
    <col min="11778" max="11778" width="28.42578125" style="272" customWidth="1"/>
    <col min="11779" max="11779" width="11.85546875" style="272" customWidth="1"/>
    <col min="11780" max="11780" width="35" style="272" customWidth="1"/>
    <col min="11781" max="11781" width="13.85546875" style="272" bestFit="1" customWidth="1"/>
    <col min="11782" max="12032" width="9.140625" style="272"/>
    <col min="12033" max="12033" width="5" style="272" bestFit="1" customWidth="1"/>
    <col min="12034" max="12034" width="28.42578125" style="272" customWidth="1"/>
    <col min="12035" max="12035" width="11.85546875" style="272" customWidth="1"/>
    <col min="12036" max="12036" width="35" style="272" customWidth="1"/>
    <col min="12037" max="12037" width="13.85546875" style="272" bestFit="1" customWidth="1"/>
    <col min="12038" max="12288" width="9.140625" style="272"/>
    <col min="12289" max="12289" width="5" style="272" bestFit="1" customWidth="1"/>
    <col min="12290" max="12290" width="28.42578125" style="272" customWidth="1"/>
    <col min="12291" max="12291" width="11.85546875" style="272" customWidth="1"/>
    <col min="12292" max="12292" width="35" style="272" customWidth="1"/>
    <col min="12293" max="12293" width="13.85546875" style="272" bestFit="1" customWidth="1"/>
    <col min="12294" max="12544" width="9.140625" style="272"/>
    <col min="12545" max="12545" width="5" style="272" bestFit="1" customWidth="1"/>
    <col min="12546" max="12546" width="28.42578125" style="272" customWidth="1"/>
    <col min="12547" max="12547" width="11.85546875" style="272" customWidth="1"/>
    <col min="12548" max="12548" width="35" style="272" customWidth="1"/>
    <col min="12549" max="12549" width="13.85546875" style="272" bestFit="1" customWidth="1"/>
    <col min="12550" max="12800" width="9.140625" style="272"/>
    <col min="12801" max="12801" width="5" style="272" bestFit="1" customWidth="1"/>
    <col min="12802" max="12802" width="28.42578125" style="272" customWidth="1"/>
    <col min="12803" max="12803" width="11.85546875" style="272" customWidth="1"/>
    <col min="12804" max="12804" width="35" style="272" customWidth="1"/>
    <col min="12805" max="12805" width="13.85546875" style="272" bestFit="1" customWidth="1"/>
    <col min="12806" max="13056" width="9.140625" style="272"/>
    <col min="13057" max="13057" width="5" style="272" bestFit="1" customWidth="1"/>
    <col min="13058" max="13058" width="28.42578125" style="272" customWidth="1"/>
    <col min="13059" max="13059" width="11.85546875" style="272" customWidth="1"/>
    <col min="13060" max="13060" width="35" style="272" customWidth="1"/>
    <col min="13061" max="13061" width="13.85546875" style="272" bestFit="1" customWidth="1"/>
    <col min="13062" max="13312" width="9.140625" style="272"/>
    <col min="13313" max="13313" width="5" style="272" bestFit="1" customWidth="1"/>
    <col min="13314" max="13314" width="28.42578125" style="272" customWidth="1"/>
    <col min="13315" max="13315" width="11.85546875" style="272" customWidth="1"/>
    <col min="13316" max="13316" width="35" style="272" customWidth="1"/>
    <col min="13317" max="13317" width="13.85546875" style="272" bestFit="1" customWidth="1"/>
    <col min="13318" max="13568" width="9.140625" style="272"/>
    <col min="13569" max="13569" width="5" style="272" bestFit="1" customWidth="1"/>
    <col min="13570" max="13570" width="28.42578125" style="272" customWidth="1"/>
    <col min="13571" max="13571" width="11.85546875" style="272" customWidth="1"/>
    <col min="13572" max="13572" width="35" style="272" customWidth="1"/>
    <col min="13573" max="13573" width="13.85546875" style="272" bestFit="1" customWidth="1"/>
    <col min="13574" max="13824" width="9.140625" style="272"/>
    <col min="13825" max="13825" width="5" style="272" bestFit="1" customWidth="1"/>
    <col min="13826" max="13826" width="28.42578125" style="272" customWidth="1"/>
    <col min="13827" max="13827" width="11.85546875" style="272" customWidth="1"/>
    <col min="13828" max="13828" width="35" style="272" customWidth="1"/>
    <col min="13829" max="13829" width="13.85546875" style="272" bestFit="1" customWidth="1"/>
    <col min="13830" max="14080" width="9.140625" style="272"/>
    <col min="14081" max="14081" width="5" style="272" bestFit="1" customWidth="1"/>
    <col min="14082" max="14082" width="28.42578125" style="272" customWidth="1"/>
    <col min="14083" max="14083" width="11.85546875" style="272" customWidth="1"/>
    <col min="14084" max="14084" width="35" style="272" customWidth="1"/>
    <col min="14085" max="14085" width="13.85546875" style="272" bestFit="1" customWidth="1"/>
    <col min="14086" max="14336" width="9.140625" style="272"/>
    <col min="14337" max="14337" width="5" style="272" bestFit="1" customWidth="1"/>
    <col min="14338" max="14338" width="28.42578125" style="272" customWidth="1"/>
    <col min="14339" max="14339" width="11.85546875" style="272" customWidth="1"/>
    <col min="14340" max="14340" width="35" style="272" customWidth="1"/>
    <col min="14341" max="14341" width="13.85546875" style="272" bestFit="1" customWidth="1"/>
    <col min="14342" max="14592" width="9.140625" style="272"/>
    <col min="14593" max="14593" width="5" style="272" bestFit="1" customWidth="1"/>
    <col min="14594" max="14594" width="28.42578125" style="272" customWidth="1"/>
    <col min="14595" max="14595" width="11.85546875" style="272" customWidth="1"/>
    <col min="14596" max="14596" width="35" style="272" customWidth="1"/>
    <col min="14597" max="14597" width="13.85546875" style="272" bestFit="1" customWidth="1"/>
    <col min="14598" max="14848" width="9.140625" style="272"/>
    <col min="14849" max="14849" width="5" style="272" bestFit="1" customWidth="1"/>
    <col min="14850" max="14850" width="28.42578125" style="272" customWidth="1"/>
    <col min="14851" max="14851" width="11.85546875" style="272" customWidth="1"/>
    <col min="14852" max="14852" width="35" style="272" customWidth="1"/>
    <col min="14853" max="14853" width="13.85546875" style="272" bestFit="1" customWidth="1"/>
    <col min="14854" max="15104" width="9.140625" style="272"/>
    <col min="15105" max="15105" width="5" style="272" bestFit="1" customWidth="1"/>
    <col min="15106" max="15106" width="28.42578125" style="272" customWidth="1"/>
    <col min="15107" max="15107" width="11.85546875" style="272" customWidth="1"/>
    <col min="15108" max="15108" width="35" style="272" customWidth="1"/>
    <col min="15109" max="15109" width="13.85546875" style="272" bestFit="1" customWidth="1"/>
    <col min="15110" max="15360" width="9.140625" style="272"/>
    <col min="15361" max="15361" width="5" style="272" bestFit="1" customWidth="1"/>
    <col min="15362" max="15362" width="28.42578125" style="272" customWidth="1"/>
    <col min="15363" max="15363" width="11.85546875" style="272" customWidth="1"/>
    <col min="15364" max="15364" width="35" style="272" customWidth="1"/>
    <col min="15365" max="15365" width="13.85546875" style="272" bestFit="1" customWidth="1"/>
    <col min="15366" max="15616" width="9.140625" style="272"/>
    <col min="15617" max="15617" width="5" style="272" bestFit="1" customWidth="1"/>
    <col min="15618" max="15618" width="28.42578125" style="272" customWidth="1"/>
    <col min="15619" max="15619" width="11.85546875" style="272" customWidth="1"/>
    <col min="15620" max="15620" width="35" style="272" customWidth="1"/>
    <col min="15621" max="15621" width="13.85546875" style="272" bestFit="1" customWidth="1"/>
    <col min="15622" max="15872" width="9.140625" style="272"/>
    <col min="15873" max="15873" width="5" style="272" bestFit="1" customWidth="1"/>
    <col min="15874" max="15874" width="28.42578125" style="272" customWidth="1"/>
    <col min="15875" max="15875" width="11.85546875" style="272" customWidth="1"/>
    <col min="15876" max="15876" width="35" style="272" customWidth="1"/>
    <col min="15877" max="15877" width="13.85546875" style="272" bestFit="1" customWidth="1"/>
    <col min="15878" max="16128" width="9.140625" style="272"/>
    <col min="16129" max="16129" width="5" style="272" bestFit="1" customWidth="1"/>
    <col min="16130" max="16130" width="28.42578125" style="272" customWidth="1"/>
    <col min="16131" max="16131" width="11.85546875" style="272" customWidth="1"/>
    <col min="16132" max="16132" width="35" style="272" customWidth="1"/>
    <col min="16133" max="16133" width="13.85546875" style="272" bestFit="1" customWidth="1"/>
    <col min="16134" max="16384" width="9.140625" style="272"/>
  </cols>
  <sheetData>
    <row r="1" spans="1:5">
      <c r="A1" s="381" t="s">
        <v>2177</v>
      </c>
      <c r="B1" s="381"/>
      <c r="C1" s="381"/>
      <c r="D1" s="381"/>
      <c r="E1" s="381"/>
    </row>
    <row r="2" spans="1:5" ht="30.75" customHeight="1">
      <c r="A2" s="381" t="s">
        <v>2178</v>
      </c>
      <c r="B2" s="381"/>
      <c r="C2" s="381"/>
      <c r="D2" s="381"/>
      <c r="E2" s="381"/>
    </row>
    <row r="3" spans="1:5" ht="26.25" customHeight="1">
      <c r="A3" s="382" t="s">
        <v>1244</v>
      </c>
      <c r="B3" s="382"/>
      <c r="C3" s="382"/>
      <c r="D3" s="382"/>
      <c r="E3" s="382"/>
    </row>
    <row r="5" spans="1:5" ht="28.5" customHeight="1">
      <c r="A5" s="273" t="s">
        <v>0</v>
      </c>
      <c r="B5" s="273" t="s">
        <v>19</v>
      </c>
      <c r="C5" s="274" t="s">
        <v>2179</v>
      </c>
      <c r="D5" s="273" t="s">
        <v>24</v>
      </c>
      <c r="E5" s="273" t="s">
        <v>7</v>
      </c>
    </row>
    <row r="6" spans="1:5" ht="20.25" customHeight="1">
      <c r="A6" s="275">
        <v>1</v>
      </c>
      <c r="B6" s="276">
        <v>1</v>
      </c>
      <c r="C6" s="277"/>
      <c r="D6" s="276">
        <v>2</v>
      </c>
      <c r="E6" s="276">
        <v>3</v>
      </c>
    </row>
    <row r="7" spans="1:5" s="281" customFormat="1" ht="20.65" customHeight="1">
      <c r="A7" s="278" t="s">
        <v>29</v>
      </c>
      <c r="B7" s="279" t="s">
        <v>498</v>
      </c>
      <c r="C7" s="278"/>
      <c r="D7" s="280"/>
      <c r="E7" s="280"/>
    </row>
    <row r="8" spans="1:5" s="283" customFormat="1" ht="20.45" customHeight="1">
      <c r="A8" s="282">
        <v>1</v>
      </c>
      <c r="B8" s="279" t="s">
        <v>500</v>
      </c>
      <c r="C8" s="278"/>
      <c r="D8" s="280"/>
      <c r="E8" s="280"/>
    </row>
    <row r="9" spans="1:5" s="281" customFormat="1" ht="20.45" customHeight="1">
      <c r="A9" s="284"/>
      <c r="B9" s="285" t="s">
        <v>501</v>
      </c>
      <c r="C9" s="284" t="s">
        <v>2180</v>
      </c>
      <c r="D9" s="286">
        <v>5</v>
      </c>
      <c r="E9" s="286"/>
    </row>
    <row r="10" spans="1:5" s="281" customFormat="1" ht="20.45" customHeight="1">
      <c r="A10" s="284"/>
      <c r="B10" s="285" t="s">
        <v>2181</v>
      </c>
      <c r="C10" s="284" t="s">
        <v>2180</v>
      </c>
      <c r="D10" s="286">
        <v>4</v>
      </c>
      <c r="E10" s="287"/>
    </row>
    <row r="11" spans="1:5" s="281" customFormat="1" ht="20.45" customHeight="1">
      <c r="A11" s="288"/>
      <c r="B11" s="289" t="s">
        <v>2182</v>
      </c>
      <c r="C11" s="284" t="s">
        <v>2180</v>
      </c>
      <c r="D11" s="286">
        <v>1</v>
      </c>
      <c r="E11" s="287"/>
    </row>
    <row r="12" spans="1:5" s="283" customFormat="1" ht="20.45" customHeight="1">
      <c r="A12" s="290" t="s">
        <v>639</v>
      </c>
      <c r="B12" s="291" t="s">
        <v>504</v>
      </c>
      <c r="C12" s="290"/>
      <c r="D12" s="280"/>
      <c r="E12" s="287"/>
    </row>
    <row r="13" spans="1:5" s="281" customFormat="1" ht="20.45" customHeight="1">
      <c r="A13" s="288"/>
      <c r="B13" s="289" t="s">
        <v>505</v>
      </c>
      <c r="C13" s="288" t="s">
        <v>2183</v>
      </c>
      <c r="D13" s="286">
        <v>4</v>
      </c>
      <c r="E13" s="287"/>
    </row>
    <row r="14" spans="1:5" s="283" customFormat="1" ht="20.45" customHeight="1">
      <c r="A14" s="290" t="s">
        <v>641</v>
      </c>
      <c r="B14" s="291" t="s">
        <v>506</v>
      </c>
      <c r="C14" s="290"/>
      <c r="D14" s="280"/>
      <c r="E14" s="287"/>
    </row>
    <row r="15" spans="1:5" s="281" customFormat="1" ht="20.45" customHeight="1">
      <c r="A15" s="288" t="s">
        <v>507</v>
      </c>
      <c r="B15" s="289" t="s">
        <v>508</v>
      </c>
      <c r="C15" s="288"/>
      <c r="D15" s="286"/>
      <c r="E15" s="287"/>
    </row>
    <row r="16" spans="1:5" s="281" customFormat="1" ht="20.45" customHeight="1">
      <c r="A16" s="288"/>
      <c r="B16" s="289" t="s">
        <v>2184</v>
      </c>
      <c r="C16" s="288" t="s">
        <v>2185</v>
      </c>
      <c r="D16" s="286">
        <v>2</v>
      </c>
      <c r="E16" s="287"/>
    </row>
    <row r="17" spans="1:5" s="281" customFormat="1" ht="20.45" customHeight="1">
      <c r="A17" s="288"/>
      <c r="B17" s="289" t="s">
        <v>541</v>
      </c>
      <c r="C17" s="288" t="s">
        <v>2186</v>
      </c>
      <c r="D17" s="286">
        <v>7</v>
      </c>
      <c r="E17" s="287"/>
    </row>
    <row r="18" spans="1:5" s="281" customFormat="1" ht="20.45" customHeight="1">
      <c r="A18" s="288"/>
      <c r="B18" s="289" t="s">
        <v>2187</v>
      </c>
      <c r="C18" s="288" t="s">
        <v>2186</v>
      </c>
      <c r="D18" s="286">
        <v>2</v>
      </c>
      <c r="E18" s="287"/>
    </row>
    <row r="19" spans="1:5" s="281" customFormat="1" ht="20.45" customHeight="1">
      <c r="A19" s="288"/>
      <c r="B19" s="289" t="s">
        <v>2188</v>
      </c>
      <c r="C19" s="288" t="s">
        <v>2186</v>
      </c>
      <c r="D19" s="286">
        <v>2</v>
      </c>
      <c r="E19" s="287"/>
    </row>
    <row r="20" spans="1:5" s="281" customFormat="1" ht="20.45" customHeight="1">
      <c r="A20" s="288"/>
      <c r="B20" s="289" t="s">
        <v>2189</v>
      </c>
      <c r="C20" s="288" t="s">
        <v>2186</v>
      </c>
      <c r="D20" s="286">
        <v>1</v>
      </c>
      <c r="E20" s="287"/>
    </row>
    <row r="21" spans="1:5" s="281" customFormat="1" ht="20.45" customHeight="1">
      <c r="A21" s="288"/>
      <c r="B21" s="289" t="s">
        <v>2190</v>
      </c>
      <c r="C21" s="288" t="s">
        <v>2186</v>
      </c>
      <c r="D21" s="286">
        <v>1</v>
      </c>
      <c r="E21" s="287"/>
    </row>
    <row r="22" spans="1:5" s="281" customFormat="1" ht="20.45" customHeight="1">
      <c r="A22" s="288"/>
      <c r="B22" s="289" t="s">
        <v>2191</v>
      </c>
      <c r="C22" s="288" t="s">
        <v>2186</v>
      </c>
      <c r="D22" s="286">
        <v>1</v>
      </c>
      <c r="E22" s="287"/>
    </row>
    <row r="23" spans="1:5" s="281" customFormat="1" ht="20.45" customHeight="1">
      <c r="A23" s="288"/>
      <c r="B23" s="289" t="s">
        <v>2192</v>
      </c>
      <c r="C23" s="288" t="s">
        <v>2186</v>
      </c>
      <c r="D23" s="286">
        <v>1</v>
      </c>
      <c r="E23" s="287"/>
    </row>
    <row r="24" spans="1:5" s="281" customFormat="1" ht="20.45" customHeight="1">
      <c r="A24" s="288"/>
      <c r="B24" s="289" t="s">
        <v>2193</v>
      </c>
      <c r="C24" s="288" t="s">
        <v>2186</v>
      </c>
      <c r="D24" s="286">
        <v>1</v>
      </c>
      <c r="E24" s="292"/>
    </row>
    <row r="25" spans="1:5" s="281" customFormat="1" ht="20.45" customHeight="1">
      <c r="A25" s="288" t="s">
        <v>513</v>
      </c>
      <c r="B25" s="289" t="s">
        <v>514</v>
      </c>
      <c r="C25" s="288"/>
      <c r="D25" s="286"/>
      <c r="E25" s="292"/>
    </row>
    <row r="26" spans="1:5" s="281" customFormat="1" ht="20.45" customHeight="1">
      <c r="A26" s="288"/>
      <c r="B26" s="289" t="s">
        <v>515</v>
      </c>
      <c r="C26" s="288" t="s">
        <v>2186</v>
      </c>
      <c r="D26" s="286">
        <v>96</v>
      </c>
      <c r="E26" s="292"/>
    </row>
    <row r="27" spans="1:5" s="281" customFormat="1" ht="20.45" customHeight="1">
      <c r="A27" s="288"/>
      <c r="B27" s="289" t="s">
        <v>2194</v>
      </c>
      <c r="C27" s="288" t="s">
        <v>2186</v>
      </c>
      <c r="D27" s="286">
        <v>2</v>
      </c>
      <c r="E27" s="292"/>
    </row>
    <row r="28" spans="1:5" s="281" customFormat="1" ht="20.45" customHeight="1">
      <c r="A28" s="288"/>
      <c r="B28" s="289" t="s">
        <v>2195</v>
      </c>
      <c r="C28" s="288" t="s">
        <v>2186</v>
      </c>
      <c r="D28" s="286">
        <v>73</v>
      </c>
      <c r="E28" s="292"/>
    </row>
    <row r="29" spans="1:5" s="281" customFormat="1" ht="20.45" customHeight="1">
      <c r="A29" s="288"/>
      <c r="B29" s="289" t="s">
        <v>630</v>
      </c>
      <c r="C29" s="288" t="s">
        <v>2186</v>
      </c>
      <c r="D29" s="286">
        <v>91</v>
      </c>
      <c r="E29" s="292"/>
    </row>
    <row r="30" spans="1:5" s="281" customFormat="1" ht="20.45" customHeight="1">
      <c r="A30" s="288"/>
      <c r="B30" s="289" t="s">
        <v>2196</v>
      </c>
      <c r="C30" s="288" t="s">
        <v>2186</v>
      </c>
      <c r="D30" s="286">
        <v>6</v>
      </c>
      <c r="E30" s="292"/>
    </row>
    <row r="31" spans="1:5" s="281" customFormat="1" ht="20.45" customHeight="1">
      <c r="A31" s="288"/>
      <c r="B31" s="289" t="s">
        <v>2197</v>
      </c>
      <c r="C31" s="288" t="s">
        <v>2186</v>
      </c>
      <c r="D31" s="286">
        <v>1</v>
      </c>
      <c r="E31" s="292"/>
    </row>
    <row r="32" spans="1:5" s="281" customFormat="1" ht="20.45" customHeight="1">
      <c r="A32" s="288"/>
      <c r="B32" s="289" t="s">
        <v>2198</v>
      </c>
      <c r="C32" s="288" t="s">
        <v>2186</v>
      </c>
      <c r="D32" s="286">
        <v>4</v>
      </c>
      <c r="E32" s="292"/>
    </row>
    <row r="33" spans="1:5" s="281" customFormat="1" ht="20.45" customHeight="1">
      <c r="A33" s="288"/>
      <c r="B33" s="289" t="s">
        <v>2199</v>
      </c>
      <c r="C33" s="288" t="s">
        <v>2186</v>
      </c>
      <c r="D33" s="286">
        <v>51</v>
      </c>
      <c r="E33" s="292"/>
    </row>
    <row r="34" spans="1:5" s="281" customFormat="1" ht="20.45" customHeight="1">
      <c r="A34" s="288"/>
      <c r="B34" s="289" t="s">
        <v>521</v>
      </c>
      <c r="C34" s="288" t="s">
        <v>2186</v>
      </c>
      <c r="D34" s="286">
        <v>52</v>
      </c>
      <c r="E34" s="292"/>
    </row>
    <row r="35" spans="1:5" s="281" customFormat="1" ht="20.45" customHeight="1">
      <c r="A35" s="288"/>
      <c r="B35" s="289" t="s">
        <v>26</v>
      </c>
      <c r="C35" s="288" t="s">
        <v>2186</v>
      </c>
      <c r="D35" s="286">
        <v>23</v>
      </c>
      <c r="E35" s="292"/>
    </row>
    <row r="36" spans="1:5" s="281" customFormat="1" ht="20.45" customHeight="1">
      <c r="A36" s="288"/>
      <c r="B36" s="289" t="s">
        <v>2200</v>
      </c>
      <c r="C36" s="288" t="s">
        <v>2201</v>
      </c>
      <c r="D36" s="286">
        <v>4</v>
      </c>
      <c r="E36" s="292"/>
    </row>
    <row r="37" spans="1:5" s="281" customFormat="1" ht="20.45" customHeight="1">
      <c r="A37" s="288"/>
      <c r="B37" s="289" t="s">
        <v>2202</v>
      </c>
      <c r="C37" s="288" t="s">
        <v>2201</v>
      </c>
      <c r="D37" s="286">
        <v>3</v>
      </c>
      <c r="E37" s="292"/>
    </row>
    <row r="38" spans="1:5" s="281" customFormat="1" ht="20.45" customHeight="1">
      <c r="A38" s="288"/>
      <c r="B38" s="289" t="s">
        <v>2203</v>
      </c>
      <c r="C38" s="288" t="s">
        <v>2201</v>
      </c>
      <c r="D38" s="286">
        <v>3</v>
      </c>
      <c r="E38" s="292"/>
    </row>
    <row r="39" spans="1:5" s="281" customFormat="1" ht="20.45" customHeight="1">
      <c r="A39" s="288" t="s">
        <v>522</v>
      </c>
      <c r="B39" s="289" t="s">
        <v>2204</v>
      </c>
      <c r="C39" s="288" t="s">
        <v>2201</v>
      </c>
      <c r="D39" s="286">
        <v>3</v>
      </c>
      <c r="E39" s="292"/>
    </row>
    <row r="40" spans="1:5" s="281" customFormat="1" ht="20.45" customHeight="1">
      <c r="A40" s="288" t="s">
        <v>524</v>
      </c>
      <c r="B40" s="289" t="s">
        <v>2205</v>
      </c>
      <c r="C40" s="288" t="s">
        <v>2201</v>
      </c>
      <c r="D40" s="286">
        <v>3</v>
      </c>
      <c r="E40" s="292"/>
    </row>
    <row r="41" spans="1:5" s="281" customFormat="1" ht="20.45" customHeight="1">
      <c r="A41" s="288" t="s">
        <v>2206</v>
      </c>
      <c r="B41" s="289" t="s">
        <v>2207</v>
      </c>
      <c r="C41" s="288" t="s">
        <v>2201</v>
      </c>
      <c r="D41" s="286">
        <v>1</v>
      </c>
      <c r="E41" s="292"/>
    </row>
    <row r="42" spans="1:5" s="283" customFormat="1" ht="20.45" customHeight="1">
      <c r="A42" s="290" t="s">
        <v>648</v>
      </c>
      <c r="B42" s="291" t="s">
        <v>526</v>
      </c>
      <c r="C42" s="290"/>
      <c r="D42" s="280"/>
      <c r="E42" s="293"/>
    </row>
    <row r="43" spans="1:5" s="281" customFormat="1" ht="20.45" customHeight="1">
      <c r="A43" s="288"/>
      <c r="B43" s="289" t="s">
        <v>2208</v>
      </c>
      <c r="C43" s="288" t="s">
        <v>2209</v>
      </c>
      <c r="D43" s="286">
        <v>1</v>
      </c>
      <c r="E43" s="292"/>
    </row>
    <row r="44" spans="1:5" s="281" customFormat="1" ht="20.45" customHeight="1">
      <c r="A44" s="288"/>
      <c r="B44" s="289" t="s">
        <v>2210</v>
      </c>
      <c r="C44" s="288" t="s">
        <v>2209</v>
      </c>
      <c r="D44" s="286">
        <v>1</v>
      </c>
      <c r="E44" s="292"/>
    </row>
    <row r="45" spans="1:5" s="281" customFormat="1" ht="20.45" customHeight="1">
      <c r="A45" s="288"/>
      <c r="B45" s="285" t="s">
        <v>2211</v>
      </c>
      <c r="C45" s="288" t="s">
        <v>2209</v>
      </c>
      <c r="D45" s="286">
        <v>1</v>
      </c>
      <c r="E45" s="292"/>
    </row>
    <row r="46" spans="1:5" s="281" customFormat="1" ht="20.45" customHeight="1">
      <c r="A46" s="288"/>
      <c r="B46" s="285" t="s">
        <v>2212</v>
      </c>
      <c r="C46" s="288" t="s">
        <v>2209</v>
      </c>
      <c r="D46" s="286">
        <v>1</v>
      </c>
      <c r="E46" s="292"/>
    </row>
    <row r="47" spans="1:5" s="283" customFormat="1" ht="20.45" customHeight="1">
      <c r="A47" s="290" t="s">
        <v>147</v>
      </c>
      <c r="B47" s="279" t="s">
        <v>533</v>
      </c>
      <c r="C47" s="278"/>
      <c r="D47" s="280"/>
      <c r="E47" s="293"/>
    </row>
    <row r="48" spans="1:5" s="281" customFormat="1" ht="20.45" customHeight="1">
      <c r="A48" s="288"/>
      <c r="B48" s="285" t="s">
        <v>2213</v>
      </c>
      <c r="C48" s="284" t="s">
        <v>2214</v>
      </c>
      <c r="D48" s="286">
        <v>3</v>
      </c>
      <c r="E48" s="292"/>
    </row>
    <row r="49" spans="1:5" s="281" customFormat="1" ht="20.45" customHeight="1">
      <c r="A49" s="288"/>
      <c r="B49" s="285" t="s">
        <v>2215</v>
      </c>
      <c r="C49" s="284" t="s">
        <v>2214</v>
      </c>
      <c r="D49" s="286">
        <v>2</v>
      </c>
      <c r="E49" s="292"/>
    </row>
    <row r="50" spans="1:5" s="281" customFormat="1" ht="20.45" customHeight="1">
      <c r="A50" s="288"/>
      <c r="B50" s="285" t="s">
        <v>2216</v>
      </c>
      <c r="C50" s="284" t="s">
        <v>2214</v>
      </c>
      <c r="D50" s="286">
        <v>1</v>
      </c>
      <c r="E50" s="292"/>
    </row>
    <row r="51" spans="1:5" s="283" customFormat="1" ht="20.45" customHeight="1">
      <c r="A51" s="290" t="s">
        <v>50</v>
      </c>
      <c r="B51" s="279" t="s">
        <v>2217</v>
      </c>
      <c r="C51" s="278"/>
      <c r="D51" s="280"/>
      <c r="E51" s="293"/>
    </row>
    <row r="52" spans="1:5" s="283" customFormat="1" ht="20.45" customHeight="1">
      <c r="A52" s="288" t="s">
        <v>771</v>
      </c>
      <c r="B52" s="285" t="s">
        <v>2218</v>
      </c>
      <c r="C52" s="284" t="s">
        <v>2219</v>
      </c>
      <c r="D52" s="286">
        <v>1</v>
      </c>
      <c r="E52" s="292"/>
    </row>
    <row r="53" spans="1:5" s="283" customFormat="1" ht="20.45" customHeight="1">
      <c r="A53" s="288" t="s">
        <v>639</v>
      </c>
      <c r="B53" s="285" t="s">
        <v>2220</v>
      </c>
      <c r="C53" s="284" t="s">
        <v>2180</v>
      </c>
      <c r="D53" s="286">
        <v>1</v>
      </c>
      <c r="E53" s="292"/>
    </row>
    <row r="54" spans="1:5" s="283" customFormat="1" ht="20.45" customHeight="1">
      <c r="A54" s="288" t="s">
        <v>641</v>
      </c>
      <c r="B54" s="285" t="s">
        <v>2221</v>
      </c>
      <c r="C54" s="284"/>
      <c r="D54" s="286"/>
      <c r="E54" s="292"/>
    </row>
    <row r="55" spans="1:5" s="281" customFormat="1" ht="20.45" customHeight="1">
      <c r="A55" s="288"/>
      <c r="B55" s="289" t="s">
        <v>2222</v>
      </c>
      <c r="C55" s="288" t="s">
        <v>2186</v>
      </c>
      <c r="D55" s="286">
        <v>8</v>
      </c>
      <c r="E55" s="292"/>
    </row>
    <row r="56" spans="1:5" s="281" customFormat="1" ht="20.45" customHeight="1">
      <c r="A56" s="294"/>
      <c r="B56" s="289" t="s">
        <v>2223</v>
      </c>
      <c r="C56" s="288" t="s">
        <v>2186</v>
      </c>
      <c r="D56" s="286">
        <v>2</v>
      </c>
      <c r="E56" s="293"/>
    </row>
    <row r="57" spans="1:5" s="281" customFormat="1" ht="20.45" customHeight="1">
      <c r="A57" s="288"/>
      <c r="B57" s="289" t="s">
        <v>2224</v>
      </c>
      <c r="C57" s="288" t="s">
        <v>2186</v>
      </c>
      <c r="D57" s="286">
        <v>1</v>
      </c>
      <c r="E57" s="286"/>
    </row>
    <row r="58" spans="1:5" s="281" customFormat="1" ht="20.45" customHeight="1">
      <c r="A58" s="288"/>
      <c r="B58" s="289" t="s">
        <v>2225</v>
      </c>
      <c r="C58" s="288" t="s">
        <v>2186</v>
      </c>
      <c r="D58" s="286">
        <v>1</v>
      </c>
      <c r="E58" s="286"/>
    </row>
    <row r="59" spans="1:5" s="281" customFormat="1" ht="20.45" customHeight="1">
      <c r="A59" s="288"/>
      <c r="B59" s="289" t="s">
        <v>2226</v>
      </c>
      <c r="C59" s="288" t="s">
        <v>2186</v>
      </c>
      <c r="D59" s="286">
        <v>1</v>
      </c>
      <c r="E59" s="286"/>
    </row>
    <row r="60" spans="1:5" s="281" customFormat="1" ht="20.45" customHeight="1">
      <c r="A60" s="288"/>
      <c r="B60" s="289" t="s">
        <v>2227</v>
      </c>
      <c r="C60" s="288" t="s">
        <v>2201</v>
      </c>
      <c r="D60" s="286">
        <v>1</v>
      </c>
      <c r="E60" s="292"/>
    </row>
    <row r="61" spans="1:5" s="281" customFormat="1" ht="20.45" customHeight="1">
      <c r="A61" s="288"/>
      <c r="B61" s="289" t="s">
        <v>2203</v>
      </c>
      <c r="C61" s="288" t="s">
        <v>2201</v>
      </c>
      <c r="D61" s="286">
        <v>1</v>
      </c>
      <c r="E61" s="292"/>
    </row>
    <row r="62" spans="1:5" s="281" customFormat="1" ht="20.45" customHeight="1">
      <c r="A62" s="288"/>
      <c r="B62" s="289" t="s">
        <v>2228</v>
      </c>
      <c r="C62" s="288" t="s">
        <v>2201</v>
      </c>
      <c r="D62" s="286">
        <v>1</v>
      </c>
      <c r="E62" s="292"/>
    </row>
    <row r="63" spans="1:5" s="281" customFormat="1" ht="20.45" customHeight="1">
      <c r="A63" s="288"/>
      <c r="B63" s="289" t="s">
        <v>2229</v>
      </c>
      <c r="C63" s="288" t="s">
        <v>2201</v>
      </c>
      <c r="D63" s="286">
        <v>1</v>
      </c>
      <c r="E63" s="292"/>
    </row>
    <row r="64" spans="1:5" s="281" customFormat="1" ht="20.45" customHeight="1">
      <c r="A64" s="288"/>
      <c r="B64" s="289" t="s">
        <v>2230</v>
      </c>
      <c r="C64" s="288" t="s">
        <v>2186</v>
      </c>
      <c r="D64" s="286">
        <v>1</v>
      </c>
      <c r="E64" s="292"/>
    </row>
    <row r="65" spans="1:5" ht="18.600000000000001" customHeight="1">
      <c r="A65" s="295" t="s">
        <v>80</v>
      </c>
      <c r="B65" s="296" t="s">
        <v>2231</v>
      </c>
      <c r="C65" s="295"/>
      <c r="D65" s="297"/>
      <c r="E65" s="297"/>
    </row>
    <row r="66" spans="1:5" ht="21" customHeight="1">
      <c r="A66" s="298">
        <v>1</v>
      </c>
      <c r="B66" s="297" t="s">
        <v>2218</v>
      </c>
      <c r="C66" s="298" t="s">
        <v>2219</v>
      </c>
      <c r="D66" s="298">
        <v>1</v>
      </c>
      <c r="E66" s="297"/>
    </row>
    <row r="67" spans="1:5" ht="21" customHeight="1">
      <c r="A67" s="298">
        <v>2</v>
      </c>
      <c r="B67" s="297" t="s">
        <v>2220</v>
      </c>
      <c r="C67" s="298"/>
      <c r="D67" s="298"/>
      <c r="E67" s="297"/>
    </row>
    <row r="68" spans="1:5" ht="21" customHeight="1">
      <c r="A68" s="298"/>
      <c r="B68" s="299" t="s">
        <v>2232</v>
      </c>
      <c r="C68" s="298" t="s">
        <v>2180</v>
      </c>
      <c r="D68" s="298">
        <v>1</v>
      </c>
      <c r="E68" s="297"/>
    </row>
    <row r="69" spans="1:5" ht="21" customHeight="1">
      <c r="A69" s="298"/>
      <c r="B69" s="299" t="s">
        <v>2233</v>
      </c>
      <c r="C69" s="298" t="s">
        <v>2180</v>
      </c>
      <c r="D69" s="298">
        <v>1</v>
      </c>
      <c r="E69" s="297"/>
    </row>
    <row r="70" spans="1:5" ht="21" customHeight="1">
      <c r="A70" s="298"/>
      <c r="B70" s="289" t="s">
        <v>2234</v>
      </c>
      <c r="C70" s="298" t="s">
        <v>2180</v>
      </c>
      <c r="D70" s="298">
        <v>1</v>
      </c>
      <c r="E70" s="297"/>
    </row>
    <row r="71" spans="1:5" ht="21" customHeight="1">
      <c r="A71" s="298">
        <v>3</v>
      </c>
      <c r="B71" s="297" t="s">
        <v>2235</v>
      </c>
      <c r="C71" s="298"/>
      <c r="D71" s="298">
        <v>0</v>
      </c>
      <c r="E71" s="297"/>
    </row>
    <row r="72" spans="1:5" ht="21" customHeight="1">
      <c r="A72" s="298">
        <v>4</v>
      </c>
      <c r="B72" s="300" t="s">
        <v>2221</v>
      </c>
      <c r="C72" s="278"/>
      <c r="D72" s="280"/>
      <c r="E72" s="297"/>
    </row>
    <row r="73" spans="1:5" ht="21" customHeight="1">
      <c r="A73" s="298" t="s">
        <v>2236</v>
      </c>
      <c r="B73" s="301" t="s">
        <v>2237</v>
      </c>
      <c r="C73" s="302"/>
      <c r="D73" s="293"/>
      <c r="E73" s="297"/>
    </row>
    <row r="74" spans="1:5" ht="21" customHeight="1">
      <c r="A74" s="298"/>
      <c r="B74" s="289" t="s">
        <v>2238</v>
      </c>
      <c r="C74" s="288" t="s">
        <v>2239</v>
      </c>
      <c r="D74" s="286">
        <v>4</v>
      </c>
      <c r="E74" s="297"/>
    </row>
    <row r="75" spans="1:5" ht="21" customHeight="1">
      <c r="A75" s="298" t="s">
        <v>2240</v>
      </c>
      <c r="B75" s="301" t="s">
        <v>2241</v>
      </c>
      <c r="C75" s="302"/>
      <c r="D75" s="293"/>
      <c r="E75" s="297"/>
    </row>
    <row r="76" spans="1:5" ht="34.9" customHeight="1">
      <c r="A76" s="298"/>
      <c r="B76" s="303" t="s">
        <v>2242</v>
      </c>
      <c r="C76" s="284" t="s">
        <v>2243</v>
      </c>
      <c r="D76" s="286">
        <v>1</v>
      </c>
      <c r="E76" s="297"/>
    </row>
    <row r="77" spans="1:5" ht="21" customHeight="1">
      <c r="A77" s="298"/>
      <c r="B77" s="303" t="s">
        <v>2244</v>
      </c>
      <c r="C77" s="286" t="s">
        <v>2243</v>
      </c>
      <c r="D77" s="286">
        <v>7</v>
      </c>
      <c r="E77" s="297"/>
    </row>
    <row r="78" spans="1:5" ht="21" customHeight="1">
      <c r="A78" s="298"/>
      <c r="B78" s="303" t="s">
        <v>2245</v>
      </c>
      <c r="C78" s="284" t="s">
        <v>2243</v>
      </c>
      <c r="D78" s="284">
        <v>3</v>
      </c>
      <c r="E78" s="297"/>
    </row>
    <row r="79" spans="1:5" ht="21" customHeight="1">
      <c r="A79" s="298"/>
      <c r="B79" s="303" t="s">
        <v>2246</v>
      </c>
      <c r="C79" s="284" t="s">
        <v>2243</v>
      </c>
      <c r="D79" s="286">
        <v>1</v>
      </c>
      <c r="E79" s="297"/>
    </row>
    <row r="80" spans="1:5" ht="21" customHeight="1">
      <c r="A80" s="298"/>
      <c r="B80" s="303" t="s">
        <v>2247</v>
      </c>
      <c r="C80" s="288" t="s">
        <v>2186</v>
      </c>
      <c r="D80" s="286">
        <v>1</v>
      </c>
      <c r="E80" s="297"/>
    </row>
    <row r="81" spans="1:5" ht="21" customHeight="1">
      <c r="A81" s="298"/>
      <c r="B81" s="289" t="s">
        <v>2248</v>
      </c>
      <c r="C81" s="288" t="s">
        <v>2186</v>
      </c>
      <c r="D81" s="286">
        <v>2</v>
      </c>
      <c r="E81" s="297"/>
    </row>
    <row r="82" spans="1:5" ht="21" customHeight="1">
      <c r="A82" s="298"/>
      <c r="B82" s="289" t="s">
        <v>2249</v>
      </c>
      <c r="C82" s="288" t="s">
        <v>2186</v>
      </c>
      <c r="D82" s="286">
        <v>1</v>
      </c>
      <c r="E82" s="297"/>
    </row>
    <row r="83" spans="1:5" ht="21" customHeight="1">
      <c r="A83" s="298"/>
      <c r="B83" s="289" t="s">
        <v>592</v>
      </c>
      <c r="C83" s="288" t="s">
        <v>2186</v>
      </c>
      <c r="D83" s="286">
        <v>8</v>
      </c>
      <c r="E83" s="297"/>
    </row>
    <row r="84" spans="1:5" ht="21" customHeight="1">
      <c r="A84" s="298"/>
      <c r="B84" s="289" t="s">
        <v>2250</v>
      </c>
      <c r="C84" s="288" t="s">
        <v>2186</v>
      </c>
      <c r="D84" s="286">
        <v>1</v>
      </c>
      <c r="E84" s="297"/>
    </row>
    <row r="85" spans="1:5" ht="21" customHeight="1">
      <c r="A85" s="298"/>
      <c r="B85" s="289" t="s">
        <v>2251</v>
      </c>
      <c r="C85" s="288" t="s">
        <v>2252</v>
      </c>
      <c r="D85" s="286">
        <v>1</v>
      </c>
      <c r="E85" s="297"/>
    </row>
    <row r="86" spans="1:5" ht="21" customHeight="1">
      <c r="A86" s="298"/>
      <c r="B86" s="289" t="s">
        <v>2253</v>
      </c>
      <c r="C86" s="288" t="s">
        <v>2186</v>
      </c>
      <c r="D86" s="286">
        <v>1</v>
      </c>
      <c r="E86" s="297"/>
    </row>
    <row r="87" spans="1:5" ht="21" customHeight="1">
      <c r="A87" s="298"/>
      <c r="B87" s="289" t="s">
        <v>2254</v>
      </c>
      <c r="C87" s="288" t="s">
        <v>2186</v>
      </c>
      <c r="D87" s="286">
        <v>1</v>
      </c>
      <c r="E87" s="297"/>
    </row>
    <row r="88" spans="1:5" ht="21" customHeight="1">
      <c r="A88" s="298"/>
      <c r="B88" s="289" t="s">
        <v>2255</v>
      </c>
      <c r="C88" s="288" t="s">
        <v>2186</v>
      </c>
      <c r="D88" s="286">
        <v>1</v>
      </c>
      <c r="E88" s="297"/>
    </row>
    <row r="89" spans="1:5" ht="21" customHeight="1">
      <c r="A89" s="298"/>
      <c r="B89" s="289" t="s">
        <v>2256</v>
      </c>
      <c r="C89" s="288" t="s">
        <v>2186</v>
      </c>
      <c r="D89" s="286">
        <v>1</v>
      </c>
      <c r="E89" s="297"/>
    </row>
    <row r="90" spans="1:5" ht="21" customHeight="1">
      <c r="A90" s="298"/>
      <c r="B90" s="289" t="s">
        <v>2257</v>
      </c>
      <c r="C90" s="288" t="s">
        <v>2243</v>
      </c>
      <c r="D90" s="286">
        <v>5</v>
      </c>
      <c r="E90" s="297"/>
    </row>
    <row r="91" spans="1:5" ht="21" customHeight="1">
      <c r="A91" s="298"/>
      <c r="B91" s="289" t="s">
        <v>2258</v>
      </c>
      <c r="C91" s="288" t="s">
        <v>2186</v>
      </c>
      <c r="D91" s="286">
        <v>2</v>
      </c>
      <c r="E91" s="297"/>
    </row>
    <row r="92" spans="1:5" ht="37.15" customHeight="1">
      <c r="A92" s="298"/>
      <c r="B92" s="289" t="s">
        <v>2259</v>
      </c>
      <c r="C92" s="288" t="s">
        <v>2186</v>
      </c>
      <c r="D92" s="286">
        <v>1</v>
      </c>
      <c r="E92" s="297"/>
    </row>
    <row r="93" spans="1:5" ht="37.15" customHeight="1">
      <c r="A93" s="298"/>
      <c r="B93" s="289" t="s">
        <v>2260</v>
      </c>
      <c r="C93" s="288" t="s">
        <v>2186</v>
      </c>
      <c r="D93" s="286">
        <v>2</v>
      </c>
      <c r="E93" s="297"/>
    </row>
    <row r="94" spans="1:5" ht="21" customHeight="1">
      <c r="A94" s="298"/>
      <c r="B94" s="289" t="s">
        <v>2261</v>
      </c>
      <c r="C94" s="288" t="s">
        <v>2186</v>
      </c>
      <c r="D94" s="286">
        <v>1</v>
      </c>
      <c r="E94" s="297"/>
    </row>
    <row r="95" spans="1:5" ht="21" customHeight="1">
      <c r="A95" s="298"/>
      <c r="B95" s="289" t="s">
        <v>2262</v>
      </c>
      <c r="C95" s="288" t="s">
        <v>2186</v>
      </c>
      <c r="D95" s="286">
        <v>1</v>
      </c>
      <c r="E95" s="297"/>
    </row>
    <row r="96" spans="1:5" ht="21" customHeight="1">
      <c r="A96" s="298"/>
      <c r="B96" s="289" t="s">
        <v>2263</v>
      </c>
      <c r="C96" s="288" t="s">
        <v>2186</v>
      </c>
      <c r="D96" s="286">
        <v>1</v>
      </c>
      <c r="E96" s="297"/>
    </row>
    <row r="97" spans="1:5" ht="33" customHeight="1">
      <c r="A97" s="298">
        <v>5</v>
      </c>
      <c r="B97" s="300" t="s">
        <v>2264</v>
      </c>
      <c r="C97" s="298"/>
      <c r="D97" s="297"/>
      <c r="E97" s="297"/>
    </row>
    <row r="98" spans="1:5" ht="21" customHeight="1">
      <c r="A98" s="298"/>
      <c r="B98" s="289" t="s">
        <v>2265</v>
      </c>
      <c r="C98" s="298" t="s">
        <v>2209</v>
      </c>
      <c r="D98" s="286">
        <v>1</v>
      </c>
      <c r="E98" s="297"/>
    </row>
    <row r="99" spans="1:5" ht="21" customHeight="1">
      <c r="A99" s="298"/>
      <c r="B99" s="289" t="s">
        <v>2266</v>
      </c>
      <c r="C99" s="298" t="s">
        <v>2209</v>
      </c>
      <c r="D99" s="284">
        <v>1</v>
      </c>
      <c r="E99" s="297"/>
    </row>
    <row r="100" spans="1:5" ht="21" customHeight="1">
      <c r="A100" s="298"/>
      <c r="B100" s="289" t="s">
        <v>2267</v>
      </c>
      <c r="C100" s="298" t="s">
        <v>2209</v>
      </c>
      <c r="D100" s="284">
        <v>1</v>
      </c>
      <c r="E100" s="297"/>
    </row>
    <row r="101" spans="1:5" ht="21" customHeight="1">
      <c r="A101" s="298"/>
      <c r="B101" s="289" t="s">
        <v>2268</v>
      </c>
      <c r="C101" s="298" t="s">
        <v>2209</v>
      </c>
      <c r="D101" s="284">
        <v>1</v>
      </c>
      <c r="E101" s="297"/>
    </row>
    <row r="102" spans="1:5" ht="21" customHeight="1">
      <c r="A102" s="298"/>
      <c r="B102" s="289" t="s">
        <v>2269</v>
      </c>
      <c r="C102" s="298" t="s">
        <v>2209</v>
      </c>
      <c r="D102" s="284">
        <v>1</v>
      </c>
      <c r="E102" s="297"/>
    </row>
    <row r="103" spans="1:5" ht="15.75">
      <c r="A103" s="295" t="s">
        <v>83</v>
      </c>
      <c r="B103" s="296" t="s">
        <v>611</v>
      </c>
      <c r="C103" s="295"/>
      <c r="D103" s="296"/>
      <c r="E103" s="296"/>
    </row>
    <row r="104" spans="1:5" ht="15.75">
      <c r="A104" s="302" t="s">
        <v>771</v>
      </c>
      <c r="B104" s="304" t="s">
        <v>2270</v>
      </c>
      <c r="C104" s="302"/>
      <c r="D104" s="302"/>
      <c r="E104" s="297"/>
    </row>
    <row r="105" spans="1:5" ht="15.75">
      <c r="A105" s="288" t="s">
        <v>2271</v>
      </c>
      <c r="B105" s="289" t="s">
        <v>2272</v>
      </c>
      <c r="C105" s="288" t="s">
        <v>2219</v>
      </c>
      <c r="D105" s="305">
        <v>1</v>
      </c>
      <c r="E105" s="297"/>
    </row>
    <row r="106" spans="1:5" ht="15.75">
      <c r="A106" s="302">
        <v>2</v>
      </c>
      <c r="B106" s="304" t="s">
        <v>2220</v>
      </c>
      <c r="C106" s="284"/>
      <c r="D106" s="293"/>
      <c r="E106" s="297"/>
    </row>
    <row r="107" spans="1:5" ht="15.75">
      <c r="A107" s="306" t="s">
        <v>2273</v>
      </c>
      <c r="B107" s="307" t="s">
        <v>2274</v>
      </c>
      <c r="C107" s="288"/>
      <c r="D107" s="292"/>
      <c r="E107" s="297"/>
    </row>
    <row r="108" spans="1:5" ht="15.75">
      <c r="A108" s="288" t="s">
        <v>2271</v>
      </c>
      <c r="B108" s="289" t="s">
        <v>2275</v>
      </c>
      <c r="C108" s="284" t="s">
        <v>2180</v>
      </c>
      <c r="D108" s="305">
        <v>1</v>
      </c>
      <c r="E108" s="297"/>
    </row>
    <row r="109" spans="1:5" ht="15.75">
      <c r="A109" s="288" t="s">
        <v>2271</v>
      </c>
      <c r="B109" s="289" t="s">
        <v>2276</v>
      </c>
      <c r="C109" s="288"/>
      <c r="D109" s="305">
        <v>1</v>
      </c>
      <c r="E109" s="297"/>
    </row>
    <row r="110" spans="1:5" ht="15.75">
      <c r="A110" s="306" t="s">
        <v>2277</v>
      </c>
      <c r="B110" s="307" t="s">
        <v>2278</v>
      </c>
      <c r="C110" s="284"/>
      <c r="D110" s="292"/>
      <c r="E110" s="297"/>
    </row>
    <row r="111" spans="1:5" ht="15.75">
      <c r="A111" s="288" t="s">
        <v>2271</v>
      </c>
      <c r="B111" s="289" t="s">
        <v>2279</v>
      </c>
      <c r="C111" s="284" t="s">
        <v>2180</v>
      </c>
      <c r="D111" s="305">
        <v>1</v>
      </c>
      <c r="E111" s="297"/>
    </row>
    <row r="112" spans="1:5" ht="15.75">
      <c r="A112" s="288" t="s">
        <v>2271</v>
      </c>
      <c r="B112" s="289" t="s">
        <v>2280</v>
      </c>
      <c r="C112" s="284" t="s">
        <v>2180</v>
      </c>
      <c r="D112" s="305">
        <v>1</v>
      </c>
      <c r="E112" s="297"/>
    </row>
    <row r="113" spans="1:5" ht="15.75">
      <c r="A113" s="288" t="s">
        <v>2271</v>
      </c>
      <c r="B113" s="289" t="s">
        <v>2281</v>
      </c>
      <c r="C113" s="284" t="s">
        <v>2180</v>
      </c>
      <c r="D113" s="305">
        <v>1</v>
      </c>
      <c r="E113" s="297"/>
    </row>
    <row r="114" spans="1:5" ht="15.75">
      <c r="A114" s="288" t="s">
        <v>2271</v>
      </c>
      <c r="B114" s="289" t="s">
        <v>2282</v>
      </c>
      <c r="C114" s="284" t="s">
        <v>2180</v>
      </c>
      <c r="D114" s="305">
        <v>1</v>
      </c>
      <c r="E114" s="297"/>
    </row>
    <row r="115" spans="1:5" ht="15.75">
      <c r="A115" s="306" t="s">
        <v>2283</v>
      </c>
      <c r="B115" s="307" t="s">
        <v>2284</v>
      </c>
      <c r="C115" s="288"/>
      <c r="D115" s="292"/>
      <c r="E115" s="297"/>
    </row>
    <row r="116" spans="1:5" ht="15.75">
      <c r="A116" s="288" t="s">
        <v>2271</v>
      </c>
      <c r="B116" s="289" t="s">
        <v>2285</v>
      </c>
      <c r="C116" s="284" t="s">
        <v>2180</v>
      </c>
      <c r="D116" s="305">
        <v>1</v>
      </c>
      <c r="E116" s="297"/>
    </row>
    <row r="117" spans="1:5" ht="15.75">
      <c r="A117" s="288" t="s">
        <v>2271</v>
      </c>
      <c r="B117" s="289" t="s">
        <v>2286</v>
      </c>
      <c r="C117" s="284" t="s">
        <v>2180</v>
      </c>
      <c r="D117" s="305">
        <v>1</v>
      </c>
      <c r="E117" s="297"/>
    </row>
    <row r="118" spans="1:5" ht="15.75">
      <c r="A118" s="288" t="s">
        <v>2271</v>
      </c>
      <c r="B118" s="289" t="s">
        <v>2287</v>
      </c>
      <c r="C118" s="284" t="s">
        <v>2180</v>
      </c>
      <c r="D118" s="305">
        <v>1</v>
      </c>
      <c r="E118" s="297"/>
    </row>
    <row r="119" spans="1:5" ht="15.75">
      <c r="A119" s="288" t="s">
        <v>2271</v>
      </c>
      <c r="B119" s="289" t="s">
        <v>2285</v>
      </c>
      <c r="C119" s="284" t="s">
        <v>2180</v>
      </c>
      <c r="D119" s="305">
        <v>1</v>
      </c>
      <c r="E119" s="297"/>
    </row>
    <row r="120" spans="1:5" ht="15.75">
      <c r="A120" s="306" t="s">
        <v>2288</v>
      </c>
      <c r="B120" s="307" t="s">
        <v>2289</v>
      </c>
      <c r="C120" s="306"/>
      <c r="D120" s="306"/>
      <c r="E120" s="297"/>
    </row>
    <row r="121" spans="1:5" ht="15.75">
      <c r="A121" s="288" t="s">
        <v>2271</v>
      </c>
      <c r="B121" s="289" t="s">
        <v>2290</v>
      </c>
      <c r="C121" s="288" t="s">
        <v>2186</v>
      </c>
      <c r="D121" s="305">
        <v>1</v>
      </c>
      <c r="E121" s="297"/>
    </row>
    <row r="122" spans="1:5" ht="15.75">
      <c r="A122" s="288" t="s">
        <v>2271</v>
      </c>
      <c r="B122" s="289" t="s">
        <v>2291</v>
      </c>
      <c r="C122" s="288" t="s">
        <v>2186</v>
      </c>
      <c r="D122" s="305">
        <v>1</v>
      </c>
      <c r="E122" s="297"/>
    </row>
    <row r="123" spans="1:5" ht="15.75">
      <c r="A123" s="288" t="s">
        <v>2271</v>
      </c>
      <c r="B123" s="289" t="s">
        <v>2292</v>
      </c>
      <c r="C123" s="288" t="s">
        <v>2186</v>
      </c>
      <c r="D123" s="305">
        <v>1</v>
      </c>
      <c r="E123" s="297"/>
    </row>
    <row r="124" spans="1:5" ht="15.75">
      <c r="A124" s="288" t="s">
        <v>2271</v>
      </c>
      <c r="B124" s="289" t="s">
        <v>2293</v>
      </c>
      <c r="C124" s="288" t="s">
        <v>2185</v>
      </c>
      <c r="D124" s="305">
        <v>1</v>
      </c>
      <c r="E124" s="297"/>
    </row>
    <row r="125" spans="1:5" ht="15.75">
      <c r="A125" s="302">
        <v>3</v>
      </c>
      <c r="B125" s="304" t="s">
        <v>2294</v>
      </c>
      <c r="C125" s="302"/>
      <c r="D125" s="302"/>
      <c r="E125" s="297"/>
    </row>
    <row r="126" spans="1:5" ht="15.75">
      <c r="A126" s="306" t="s">
        <v>507</v>
      </c>
      <c r="B126" s="307" t="s">
        <v>2295</v>
      </c>
      <c r="C126" s="306"/>
      <c r="D126" s="292"/>
      <c r="E126" s="297"/>
    </row>
    <row r="127" spans="1:5" ht="15.75">
      <c r="A127" s="288" t="s">
        <v>2271</v>
      </c>
      <c r="B127" s="289" t="s">
        <v>2296</v>
      </c>
      <c r="C127" s="288" t="s">
        <v>2214</v>
      </c>
      <c r="D127" s="305">
        <v>1</v>
      </c>
      <c r="E127" s="297"/>
    </row>
    <row r="128" spans="1:5" ht="15.75">
      <c r="A128" s="302" t="s">
        <v>648</v>
      </c>
      <c r="B128" s="304" t="s">
        <v>2221</v>
      </c>
      <c r="C128" s="302"/>
      <c r="D128" s="302"/>
      <c r="E128" s="297"/>
    </row>
    <row r="129" spans="1:5" ht="15.75">
      <c r="A129" s="306" t="s">
        <v>2297</v>
      </c>
      <c r="B129" s="307" t="s">
        <v>2237</v>
      </c>
      <c r="C129" s="306"/>
      <c r="D129" s="306"/>
      <c r="E129" s="297"/>
    </row>
    <row r="130" spans="1:5" ht="15.75">
      <c r="A130" s="288" t="s">
        <v>2271</v>
      </c>
      <c r="B130" s="289" t="s">
        <v>2298</v>
      </c>
      <c r="C130" s="288" t="s">
        <v>2186</v>
      </c>
      <c r="D130" s="305">
        <v>1</v>
      </c>
      <c r="E130" s="297"/>
    </row>
    <row r="131" spans="1:5" ht="15.75">
      <c r="A131" s="288" t="s">
        <v>2271</v>
      </c>
      <c r="B131" s="289" t="s">
        <v>2299</v>
      </c>
      <c r="C131" s="288" t="s">
        <v>2186</v>
      </c>
      <c r="D131" s="305">
        <v>1</v>
      </c>
      <c r="E131" s="297"/>
    </row>
    <row r="132" spans="1:5" ht="15.75">
      <c r="A132" s="288" t="s">
        <v>2271</v>
      </c>
      <c r="B132" s="289" t="s">
        <v>2300</v>
      </c>
      <c r="C132" s="288" t="s">
        <v>2186</v>
      </c>
      <c r="D132" s="305">
        <v>1</v>
      </c>
      <c r="E132" s="297"/>
    </row>
    <row r="133" spans="1:5" ht="15.75">
      <c r="A133" s="288" t="s">
        <v>2271</v>
      </c>
      <c r="B133" s="289" t="s">
        <v>2301</v>
      </c>
      <c r="C133" s="288" t="s">
        <v>2186</v>
      </c>
      <c r="D133" s="305">
        <v>1</v>
      </c>
      <c r="E133" s="297"/>
    </row>
    <row r="134" spans="1:5" ht="15.75">
      <c r="A134" s="288" t="s">
        <v>2271</v>
      </c>
      <c r="B134" s="289" t="s">
        <v>2302</v>
      </c>
      <c r="C134" s="288" t="s">
        <v>2186</v>
      </c>
      <c r="D134" s="305">
        <v>9</v>
      </c>
      <c r="E134" s="297"/>
    </row>
    <row r="135" spans="1:5" ht="15.75">
      <c r="A135" s="288" t="s">
        <v>2271</v>
      </c>
      <c r="B135" s="289" t="s">
        <v>2303</v>
      </c>
      <c r="C135" s="288" t="s">
        <v>2186</v>
      </c>
      <c r="D135" s="305">
        <v>24</v>
      </c>
      <c r="E135" s="297"/>
    </row>
    <row r="136" spans="1:5" ht="15.75">
      <c r="A136" s="288" t="s">
        <v>2271</v>
      </c>
      <c r="B136" s="289" t="s">
        <v>2304</v>
      </c>
      <c r="C136" s="288" t="s">
        <v>2186</v>
      </c>
      <c r="D136" s="305">
        <v>32</v>
      </c>
      <c r="E136" s="297"/>
    </row>
    <row r="137" spans="1:5" ht="15.75">
      <c r="A137" s="288" t="s">
        <v>2271</v>
      </c>
      <c r="B137" s="289" t="s">
        <v>2305</v>
      </c>
      <c r="C137" s="288" t="s">
        <v>2186</v>
      </c>
      <c r="D137" s="305">
        <v>1</v>
      </c>
      <c r="E137" s="297"/>
    </row>
    <row r="138" spans="1:5" ht="15.75">
      <c r="A138" s="288" t="s">
        <v>2271</v>
      </c>
      <c r="B138" s="289" t="s">
        <v>2306</v>
      </c>
      <c r="C138" s="288" t="s">
        <v>2186</v>
      </c>
      <c r="D138" s="305">
        <v>1</v>
      </c>
      <c r="E138" s="297"/>
    </row>
    <row r="139" spans="1:5" ht="15.75">
      <c r="A139" s="288" t="s">
        <v>2271</v>
      </c>
      <c r="B139" s="289" t="s">
        <v>2307</v>
      </c>
      <c r="C139" s="288" t="s">
        <v>2186</v>
      </c>
      <c r="D139" s="305">
        <v>1</v>
      </c>
      <c r="E139" s="297"/>
    </row>
    <row r="140" spans="1:5" ht="15.75">
      <c r="A140" s="288" t="s">
        <v>2271</v>
      </c>
      <c r="B140" s="289" t="s">
        <v>2308</v>
      </c>
      <c r="C140" s="288" t="s">
        <v>2186</v>
      </c>
      <c r="D140" s="305">
        <v>1</v>
      </c>
      <c r="E140" s="297"/>
    </row>
    <row r="141" spans="1:5" ht="15.75">
      <c r="A141" s="288" t="s">
        <v>2271</v>
      </c>
      <c r="B141" s="289" t="s">
        <v>2309</v>
      </c>
      <c r="C141" s="288" t="s">
        <v>2186</v>
      </c>
      <c r="D141" s="305">
        <v>1</v>
      </c>
      <c r="E141" s="297"/>
    </row>
    <row r="142" spans="1:5" ht="15.75">
      <c r="A142" s="288" t="s">
        <v>2271</v>
      </c>
      <c r="B142" s="289" t="s">
        <v>2310</v>
      </c>
      <c r="C142" s="288" t="s">
        <v>2186</v>
      </c>
      <c r="D142" s="305">
        <v>1</v>
      </c>
      <c r="E142" s="297"/>
    </row>
    <row r="143" spans="1:5" ht="15.75">
      <c r="A143" s="288" t="s">
        <v>2271</v>
      </c>
      <c r="B143" s="289" t="s">
        <v>2311</v>
      </c>
      <c r="C143" s="288" t="s">
        <v>2186</v>
      </c>
      <c r="D143" s="305">
        <v>1</v>
      </c>
      <c r="E143" s="297"/>
    </row>
    <row r="144" spans="1:5" ht="15.75">
      <c r="A144" s="288" t="s">
        <v>2271</v>
      </c>
      <c r="B144" s="289" t="s">
        <v>2312</v>
      </c>
      <c r="C144" s="288" t="s">
        <v>2186</v>
      </c>
      <c r="D144" s="305">
        <v>1</v>
      </c>
      <c r="E144" s="297"/>
    </row>
    <row r="145" spans="1:5" ht="15.75">
      <c r="A145" s="288" t="s">
        <v>2271</v>
      </c>
      <c r="B145" s="289" t="s">
        <v>2313</v>
      </c>
      <c r="C145" s="288" t="s">
        <v>2185</v>
      </c>
      <c r="D145" s="305">
        <v>2</v>
      </c>
      <c r="E145" s="297"/>
    </row>
    <row r="146" spans="1:5" ht="15.75">
      <c r="A146" s="288" t="s">
        <v>2271</v>
      </c>
      <c r="B146" s="289" t="s">
        <v>2314</v>
      </c>
      <c r="C146" s="288" t="s">
        <v>2186</v>
      </c>
      <c r="D146" s="305">
        <v>1</v>
      </c>
      <c r="E146" s="297"/>
    </row>
    <row r="147" spans="1:5" ht="15.75">
      <c r="A147" s="288" t="s">
        <v>2271</v>
      </c>
      <c r="B147" s="289" t="s">
        <v>2315</v>
      </c>
      <c r="C147" s="288" t="s">
        <v>2186</v>
      </c>
      <c r="D147" s="305">
        <v>1</v>
      </c>
      <c r="E147" s="297"/>
    </row>
    <row r="148" spans="1:5" ht="15.75">
      <c r="A148" s="288" t="s">
        <v>2271</v>
      </c>
      <c r="B148" s="289" t="s">
        <v>2316</v>
      </c>
      <c r="C148" s="288" t="s">
        <v>2186</v>
      </c>
      <c r="D148" s="305">
        <v>1</v>
      </c>
      <c r="E148" s="297"/>
    </row>
    <row r="149" spans="1:5" ht="15.75">
      <c r="A149" s="288" t="s">
        <v>2271</v>
      </c>
      <c r="B149" s="289" t="s">
        <v>506</v>
      </c>
      <c r="C149" s="288" t="s">
        <v>2186</v>
      </c>
      <c r="D149" s="305">
        <v>1</v>
      </c>
      <c r="E149" s="297"/>
    </row>
    <row r="150" spans="1:5" ht="31.5">
      <c r="A150" s="288" t="s">
        <v>2271</v>
      </c>
      <c r="B150" s="289" t="s">
        <v>2317</v>
      </c>
      <c r="C150" s="288" t="s">
        <v>2186</v>
      </c>
      <c r="D150" s="305">
        <v>1</v>
      </c>
      <c r="E150" s="297"/>
    </row>
    <row r="151" spans="1:5" ht="15.75">
      <c r="A151" s="288" t="s">
        <v>2271</v>
      </c>
      <c r="B151" s="289" t="s">
        <v>2318</v>
      </c>
      <c r="C151" s="288" t="s">
        <v>2186</v>
      </c>
      <c r="D151" s="305">
        <v>1</v>
      </c>
      <c r="E151" s="297"/>
    </row>
    <row r="152" spans="1:5" ht="15.75">
      <c r="A152" s="288" t="s">
        <v>2271</v>
      </c>
      <c r="B152" s="289" t="s">
        <v>2319</v>
      </c>
      <c r="C152" s="288" t="s">
        <v>2186</v>
      </c>
      <c r="D152" s="305">
        <v>1</v>
      </c>
      <c r="E152" s="297"/>
    </row>
    <row r="153" spans="1:5" ht="15.75">
      <c r="A153" s="288" t="s">
        <v>2271</v>
      </c>
      <c r="B153" s="289" t="s">
        <v>2320</v>
      </c>
      <c r="C153" s="288" t="s">
        <v>2186</v>
      </c>
      <c r="D153" s="305">
        <v>1</v>
      </c>
      <c r="E153" s="297"/>
    </row>
    <row r="154" spans="1:5" ht="15.75">
      <c r="A154" s="288" t="s">
        <v>2271</v>
      </c>
      <c r="B154" s="289" t="s">
        <v>2321</v>
      </c>
      <c r="C154" s="288" t="s">
        <v>2186</v>
      </c>
      <c r="D154" s="305">
        <v>1</v>
      </c>
      <c r="E154" s="297"/>
    </row>
    <row r="155" spans="1:5" ht="15.75">
      <c r="A155" s="288" t="s">
        <v>2271</v>
      </c>
      <c r="B155" s="289" t="s">
        <v>2322</v>
      </c>
      <c r="C155" s="288" t="s">
        <v>2186</v>
      </c>
      <c r="D155" s="305">
        <v>1</v>
      </c>
      <c r="E155" s="297"/>
    </row>
    <row r="156" spans="1:5" ht="15.75">
      <c r="A156" s="288" t="s">
        <v>2271</v>
      </c>
      <c r="B156" s="289" t="s">
        <v>2323</v>
      </c>
      <c r="C156" s="288" t="s">
        <v>2186</v>
      </c>
      <c r="D156" s="305">
        <v>1</v>
      </c>
      <c r="E156" s="297"/>
    </row>
    <row r="157" spans="1:5" ht="15.75">
      <c r="A157" s="288" t="s">
        <v>2271</v>
      </c>
      <c r="B157" s="289" t="s">
        <v>2324</v>
      </c>
      <c r="C157" s="288" t="s">
        <v>2186</v>
      </c>
      <c r="D157" s="305">
        <v>1</v>
      </c>
      <c r="E157" s="297"/>
    </row>
    <row r="158" spans="1:5" ht="15.75">
      <c r="A158" s="288" t="s">
        <v>2271</v>
      </c>
      <c r="B158" s="289" t="s">
        <v>2325</v>
      </c>
      <c r="C158" s="288" t="s">
        <v>2186</v>
      </c>
      <c r="D158" s="305">
        <v>1</v>
      </c>
      <c r="E158" s="297"/>
    </row>
    <row r="159" spans="1:5" ht="15.75">
      <c r="A159" s="288" t="s">
        <v>2271</v>
      </c>
      <c r="B159" s="289" t="s">
        <v>2326</v>
      </c>
      <c r="C159" s="288" t="s">
        <v>2186</v>
      </c>
      <c r="D159" s="305">
        <v>1</v>
      </c>
      <c r="E159" s="297"/>
    </row>
    <row r="160" spans="1:5" ht="15.75">
      <c r="A160" s="306" t="s">
        <v>2240</v>
      </c>
      <c r="B160" s="307" t="s">
        <v>2241</v>
      </c>
      <c r="C160" s="288"/>
      <c r="D160" s="306"/>
      <c r="E160" s="297"/>
    </row>
    <row r="161" spans="1:5" ht="15.75">
      <c r="A161" s="288" t="s">
        <v>2271</v>
      </c>
      <c r="B161" s="289" t="s">
        <v>565</v>
      </c>
      <c r="C161" s="288" t="s">
        <v>2186</v>
      </c>
      <c r="D161" s="305">
        <v>1</v>
      </c>
      <c r="E161" s="297"/>
    </row>
    <row r="162" spans="1:5" ht="15.75">
      <c r="A162" s="288" t="s">
        <v>2271</v>
      </c>
      <c r="B162" s="289" t="s">
        <v>2327</v>
      </c>
      <c r="C162" s="288" t="s">
        <v>2186</v>
      </c>
      <c r="D162" s="305">
        <v>1</v>
      </c>
      <c r="E162" s="297"/>
    </row>
    <row r="163" spans="1:5" ht="15.75">
      <c r="A163" s="288" t="s">
        <v>2271</v>
      </c>
      <c r="B163" s="289" t="s">
        <v>2328</v>
      </c>
      <c r="C163" s="288" t="s">
        <v>2186</v>
      </c>
      <c r="D163" s="305">
        <v>8</v>
      </c>
      <c r="E163" s="297"/>
    </row>
    <row r="164" spans="1:5" ht="15.75">
      <c r="A164" s="288" t="s">
        <v>2271</v>
      </c>
      <c r="B164" s="289" t="s">
        <v>2329</v>
      </c>
      <c r="C164" s="288" t="s">
        <v>2186</v>
      </c>
      <c r="D164" s="305">
        <v>7</v>
      </c>
      <c r="E164" s="297"/>
    </row>
    <row r="165" spans="1:5" ht="15.75">
      <c r="A165" s="288" t="s">
        <v>2271</v>
      </c>
      <c r="B165" s="289" t="s">
        <v>2330</v>
      </c>
      <c r="C165" s="288" t="s">
        <v>2186</v>
      </c>
      <c r="D165" s="305">
        <v>40</v>
      </c>
      <c r="E165" s="297"/>
    </row>
    <row r="166" spans="1:5" ht="47.25">
      <c r="A166" s="288" t="s">
        <v>2271</v>
      </c>
      <c r="B166" s="289" t="s">
        <v>2331</v>
      </c>
      <c r="C166" s="288" t="s">
        <v>2186</v>
      </c>
      <c r="D166" s="305">
        <v>1</v>
      </c>
      <c r="E166" s="297"/>
    </row>
    <row r="167" spans="1:5" ht="15.75">
      <c r="A167" s="288" t="s">
        <v>2271</v>
      </c>
      <c r="B167" s="289" t="s">
        <v>2332</v>
      </c>
      <c r="C167" s="288" t="s">
        <v>2209</v>
      </c>
      <c r="D167" s="305">
        <v>1</v>
      </c>
      <c r="E167" s="297"/>
    </row>
    <row r="168" spans="1:5" ht="15.75">
      <c r="A168" s="288" t="s">
        <v>2271</v>
      </c>
      <c r="B168" s="289" t="s">
        <v>2333</v>
      </c>
      <c r="C168" s="288" t="s">
        <v>2209</v>
      </c>
      <c r="D168" s="305">
        <v>1</v>
      </c>
      <c r="E168" s="297"/>
    </row>
    <row r="169" spans="1:5" ht="15.75">
      <c r="A169" s="288" t="s">
        <v>2271</v>
      </c>
      <c r="B169" s="289" t="s">
        <v>2334</v>
      </c>
      <c r="C169" s="288" t="s">
        <v>2186</v>
      </c>
      <c r="D169" s="305">
        <v>4</v>
      </c>
      <c r="E169" s="297"/>
    </row>
    <row r="170" spans="1:5" ht="15.75">
      <c r="A170" s="288" t="s">
        <v>2271</v>
      </c>
      <c r="B170" s="289" t="s">
        <v>2335</v>
      </c>
      <c r="C170" s="288" t="s">
        <v>2186</v>
      </c>
      <c r="D170" s="305">
        <v>1</v>
      </c>
      <c r="E170" s="297"/>
    </row>
    <row r="171" spans="1:5" ht="15.75">
      <c r="A171" s="288" t="s">
        <v>2271</v>
      </c>
      <c r="B171" s="289" t="s">
        <v>2336</v>
      </c>
      <c r="C171" s="288" t="s">
        <v>2186</v>
      </c>
      <c r="D171" s="305">
        <v>1</v>
      </c>
      <c r="E171" s="297"/>
    </row>
    <row r="172" spans="1:5" ht="15.75">
      <c r="A172" s="288" t="s">
        <v>2271</v>
      </c>
      <c r="B172" s="289" t="s">
        <v>2337</v>
      </c>
      <c r="C172" s="288" t="s">
        <v>2186</v>
      </c>
      <c r="D172" s="305">
        <v>3</v>
      </c>
      <c r="E172" s="297"/>
    </row>
    <row r="173" spans="1:5" ht="15.75">
      <c r="A173" s="288" t="s">
        <v>2271</v>
      </c>
      <c r="B173" s="289" t="s">
        <v>2338</v>
      </c>
      <c r="C173" s="288" t="s">
        <v>2186</v>
      </c>
      <c r="D173" s="305">
        <v>1</v>
      </c>
      <c r="E173" s="297"/>
    </row>
    <row r="174" spans="1:5" ht="15.75">
      <c r="A174" s="288" t="s">
        <v>2271</v>
      </c>
      <c r="B174" s="289" t="s">
        <v>2339</v>
      </c>
      <c r="C174" s="288" t="s">
        <v>2186</v>
      </c>
      <c r="D174" s="305">
        <v>1</v>
      </c>
      <c r="E174" s="297"/>
    </row>
    <row r="175" spans="1:5" ht="15.75">
      <c r="A175" s="288" t="s">
        <v>2271</v>
      </c>
      <c r="B175" s="289" t="s">
        <v>2340</v>
      </c>
      <c r="C175" s="288" t="s">
        <v>2186</v>
      </c>
      <c r="D175" s="305">
        <v>1</v>
      </c>
      <c r="E175" s="297"/>
    </row>
    <row r="176" spans="1:5" ht="15.75">
      <c r="A176" s="288" t="s">
        <v>2271</v>
      </c>
      <c r="B176" s="289" t="s">
        <v>2341</v>
      </c>
      <c r="C176" s="288"/>
      <c r="D176" s="305" t="s">
        <v>2185</v>
      </c>
      <c r="E176" s="297"/>
    </row>
    <row r="177" spans="1:5" ht="15.75">
      <c r="A177" s="288" t="s">
        <v>2271</v>
      </c>
      <c r="B177" s="289" t="s">
        <v>2342</v>
      </c>
      <c r="C177" s="288" t="s">
        <v>2186</v>
      </c>
      <c r="D177" s="305">
        <v>10</v>
      </c>
      <c r="E177" s="297"/>
    </row>
    <row r="178" spans="1:5" ht="15.75">
      <c r="A178" s="288" t="s">
        <v>2271</v>
      </c>
      <c r="B178" s="289" t="s">
        <v>2343</v>
      </c>
      <c r="C178" s="288" t="s">
        <v>2186</v>
      </c>
      <c r="D178" s="305">
        <v>1</v>
      </c>
      <c r="E178" s="297"/>
    </row>
    <row r="179" spans="1:5" ht="15.75">
      <c r="A179" s="288" t="s">
        <v>2271</v>
      </c>
      <c r="B179" s="289" t="s">
        <v>2344</v>
      </c>
      <c r="C179" s="288" t="s">
        <v>2186</v>
      </c>
      <c r="D179" s="305">
        <v>1</v>
      </c>
      <c r="E179" s="297"/>
    </row>
    <row r="180" spans="1:5" ht="15.75">
      <c r="A180" s="288" t="s">
        <v>2271</v>
      </c>
      <c r="B180" s="289" t="s">
        <v>606</v>
      </c>
      <c r="C180" s="288" t="s">
        <v>2186</v>
      </c>
      <c r="D180" s="305">
        <v>1</v>
      </c>
      <c r="E180" s="297"/>
    </row>
    <row r="181" spans="1:5" ht="15.75">
      <c r="A181" s="288" t="s">
        <v>2271</v>
      </c>
      <c r="B181" s="289" t="s">
        <v>2345</v>
      </c>
      <c r="C181" s="288" t="s">
        <v>2186</v>
      </c>
      <c r="D181" s="305">
        <v>1</v>
      </c>
      <c r="E181" s="297"/>
    </row>
    <row r="182" spans="1:5" ht="15.75">
      <c r="A182" s="288" t="s">
        <v>2271</v>
      </c>
      <c r="B182" s="289" t="s">
        <v>2346</v>
      </c>
      <c r="C182" s="288" t="s">
        <v>2186</v>
      </c>
      <c r="D182" s="305">
        <v>2</v>
      </c>
      <c r="E182" s="297"/>
    </row>
    <row r="183" spans="1:5" ht="15.75">
      <c r="A183" s="288" t="s">
        <v>2271</v>
      </c>
      <c r="B183" s="289" t="s">
        <v>2347</v>
      </c>
      <c r="C183" s="288" t="s">
        <v>2186</v>
      </c>
      <c r="D183" s="305">
        <v>1</v>
      </c>
      <c r="E183" s="297"/>
    </row>
    <row r="184" spans="1:5" ht="15.75">
      <c r="A184" s="288" t="s">
        <v>2271</v>
      </c>
      <c r="B184" s="289" t="s">
        <v>2348</v>
      </c>
      <c r="C184" s="288" t="s">
        <v>2186</v>
      </c>
      <c r="D184" s="305">
        <v>1</v>
      </c>
      <c r="E184" s="297"/>
    </row>
    <row r="185" spans="1:5" ht="15.75">
      <c r="A185" s="288" t="s">
        <v>2271</v>
      </c>
      <c r="B185" s="289" t="s">
        <v>2349</v>
      </c>
      <c r="C185" s="288" t="s">
        <v>2186</v>
      </c>
      <c r="D185" s="305">
        <v>1</v>
      </c>
      <c r="E185" s="297"/>
    </row>
    <row r="186" spans="1:5" ht="15.75">
      <c r="A186" s="288" t="s">
        <v>2271</v>
      </c>
      <c r="B186" s="289" t="s">
        <v>2350</v>
      </c>
      <c r="C186" s="288" t="s">
        <v>2186</v>
      </c>
      <c r="D186" s="305">
        <v>1</v>
      </c>
      <c r="E186" s="297"/>
    </row>
    <row r="187" spans="1:5" ht="15.75">
      <c r="A187" s="288" t="s">
        <v>2271</v>
      </c>
      <c r="B187" s="289" t="s">
        <v>2351</v>
      </c>
      <c r="C187" s="288" t="s">
        <v>2186</v>
      </c>
      <c r="D187" s="305">
        <v>1</v>
      </c>
      <c r="E187" s="297"/>
    </row>
    <row r="188" spans="1:5" ht="15.75">
      <c r="A188" s="288" t="s">
        <v>2271</v>
      </c>
      <c r="B188" s="289" t="s">
        <v>2352</v>
      </c>
      <c r="C188" s="288" t="s">
        <v>2186</v>
      </c>
      <c r="D188" s="305">
        <v>1</v>
      </c>
      <c r="E188" s="297"/>
    </row>
    <row r="189" spans="1:5" ht="15.75">
      <c r="A189" s="288" t="s">
        <v>2271</v>
      </c>
      <c r="B189" s="289" t="s">
        <v>2353</v>
      </c>
      <c r="C189" s="288" t="s">
        <v>2186</v>
      </c>
      <c r="D189" s="305">
        <v>1</v>
      </c>
      <c r="E189" s="297"/>
    </row>
    <row r="190" spans="1:5" ht="15.75">
      <c r="A190" s="288" t="s">
        <v>2271</v>
      </c>
      <c r="B190" s="289" t="s">
        <v>2354</v>
      </c>
      <c r="C190" s="288" t="s">
        <v>2186</v>
      </c>
      <c r="D190" s="305">
        <v>1</v>
      </c>
      <c r="E190" s="297"/>
    </row>
    <row r="191" spans="1:5" ht="15.75">
      <c r="A191" s="288" t="s">
        <v>2271</v>
      </c>
      <c r="B191" s="289" t="s">
        <v>2355</v>
      </c>
      <c r="C191" s="288" t="s">
        <v>2186</v>
      </c>
      <c r="D191" s="305">
        <v>1</v>
      </c>
      <c r="E191" s="297"/>
    </row>
    <row r="192" spans="1:5" ht="15.75">
      <c r="A192" s="288" t="s">
        <v>2271</v>
      </c>
      <c r="B192" s="289" t="s">
        <v>594</v>
      </c>
      <c r="C192" s="288" t="s">
        <v>2186</v>
      </c>
      <c r="D192" s="305">
        <v>1</v>
      </c>
      <c r="E192" s="297"/>
    </row>
    <row r="193" spans="1:5" ht="15.75">
      <c r="A193" s="288" t="s">
        <v>2271</v>
      </c>
      <c r="B193" s="289" t="s">
        <v>2356</v>
      </c>
      <c r="C193" s="288" t="s">
        <v>2186</v>
      </c>
      <c r="D193" s="305">
        <v>1</v>
      </c>
      <c r="E193" s="297"/>
    </row>
    <row r="194" spans="1:5" ht="15.75">
      <c r="A194" s="288" t="s">
        <v>2271</v>
      </c>
      <c r="B194" s="289" t="s">
        <v>2357</v>
      </c>
      <c r="C194" s="288" t="s">
        <v>2186</v>
      </c>
      <c r="D194" s="305">
        <v>1</v>
      </c>
      <c r="E194" s="297"/>
    </row>
    <row r="195" spans="1:5" ht="15.75">
      <c r="A195" s="288" t="s">
        <v>2271</v>
      </c>
      <c r="B195" s="289" t="s">
        <v>2358</v>
      </c>
      <c r="C195" s="288" t="s">
        <v>2186</v>
      </c>
      <c r="D195" s="305">
        <v>1</v>
      </c>
      <c r="E195" s="297"/>
    </row>
    <row r="196" spans="1:5" ht="15.75">
      <c r="A196" s="288" t="s">
        <v>2271</v>
      </c>
      <c r="B196" s="289" t="s">
        <v>2359</v>
      </c>
      <c r="C196" s="288" t="s">
        <v>2186</v>
      </c>
      <c r="D196" s="305">
        <v>1</v>
      </c>
      <c r="E196" s="297"/>
    </row>
    <row r="197" spans="1:5" ht="15.75">
      <c r="A197" s="288" t="s">
        <v>2271</v>
      </c>
      <c r="B197" s="289" t="s">
        <v>2360</v>
      </c>
      <c r="C197" s="288" t="s">
        <v>2209</v>
      </c>
      <c r="D197" s="305">
        <v>1</v>
      </c>
      <c r="E197" s="297"/>
    </row>
    <row r="198" spans="1:5" ht="15.75">
      <c r="A198" s="288" t="s">
        <v>2271</v>
      </c>
      <c r="B198" s="289" t="s">
        <v>2361</v>
      </c>
      <c r="C198" s="288" t="s">
        <v>2186</v>
      </c>
      <c r="D198" s="305">
        <v>2</v>
      </c>
      <c r="E198" s="297"/>
    </row>
    <row r="199" spans="1:5" ht="15.75">
      <c r="A199" s="288" t="s">
        <v>2271</v>
      </c>
      <c r="B199" s="289" t="s">
        <v>2362</v>
      </c>
      <c r="C199" s="305" t="s">
        <v>2185</v>
      </c>
      <c r="D199" s="305">
        <v>1</v>
      </c>
      <c r="E199" s="297"/>
    </row>
    <row r="200" spans="1:5" ht="15.75">
      <c r="A200" s="288" t="s">
        <v>2271</v>
      </c>
      <c r="B200" s="289" t="s">
        <v>2363</v>
      </c>
      <c r="C200" s="305" t="s">
        <v>2185</v>
      </c>
      <c r="D200" s="305">
        <v>1</v>
      </c>
      <c r="E200" s="297"/>
    </row>
    <row r="201" spans="1:5" ht="15.75">
      <c r="A201" s="288" t="s">
        <v>2271</v>
      </c>
      <c r="B201" s="289" t="s">
        <v>2364</v>
      </c>
      <c r="C201" s="288" t="s">
        <v>2186</v>
      </c>
      <c r="D201" s="305">
        <v>1</v>
      </c>
      <c r="E201" s="297"/>
    </row>
    <row r="202" spans="1:5" ht="31.5">
      <c r="A202" s="288" t="s">
        <v>2271</v>
      </c>
      <c r="B202" s="289" t="s">
        <v>2365</v>
      </c>
      <c r="C202" s="288" t="s">
        <v>2185</v>
      </c>
      <c r="D202" s="305">
        <v>1</v>
      </c>
      <c r="E202" s="297"/>
    </row>
    <row r="203" spans="1:5" ht="15.75">
      <c r="A203" s="288" t="s">
        <v>2271</v>
      </c>
      <c r="B203" s="289" t="s">
        <v>2366</v>
      </c>
      <c r="C203" s="288" t="s">
        <v>2186</v>
      </c>
      <c r="D203" s="305">
        <v>1</v>
      </c>
      <c r="E203" s="297"/>
    </row>
    <row r="204" spans="1:5" ht="15.75">
      <c r="A204" s="288" t="s">
        <v>2271</v>
      </c>
      <c r="B204" s="289" t="s">
        <v>2367</v>
      </c>
      <c r="C204" s="288" t="s">
        <v>2186</v>
      </c>
      <c r="D204" s="305">
        <v>1</v>
      </c>
      <c r="E204" s="297"/>
    </row>
    <row r="205" spans="1:5" ht="15.75">
      <c r="A205" s="288" t="s">
        <v>2271</v>
      </c>
      <c r="B205" s="289" t="s">
        <v>2368</v>
      </c>
      <c r="C205" s="288" t="s">
        <v>2185</v>
      </c>
      <c r="D205" s="305">
        <v>1</v>
      </c>
      <c r="E205" s="297"/>
    </row>
    <row r="206" spans="1:5" ht="15.75">
      <c r="A206" s="306" t="s">
        <v>2369</v>
      </c>
      <c r="B206" s="307" t="s">
        <v>2370</v>
      </c>
      <c r="C206" s="306"/>
      <c r="D206" s="306"/>
      <c r="E206" s="297"/>
    </row>
    <row r="207" spans="1:5" ht="15.75">
      <c r="A207" s="288" t="s">
        <v>2271</v>
      </c>
      <c r="B207" s="289" t="s">
        <v>2371</v>
      </c>
      <c r="C207" s="288" t="s">
        <v>2186</v>
      </c>
      <c r="D207" s="305">
        <v>1</v>
      </c>
      <c r="E207" s="297"/>
    </row>
    <row r="208" spans="1:5" ht="15.75">
      <c r="A208" s="288" t="s">
        <v>2271</v>
      </c>
      <c r="B208" s="289" t="s">
        <v>2372</v>
      </c>
      <c r="C208" s="288" t="s">
        <v>2186</v>
      </c>
      <c r="D208" s="305">
        <v>1</v>
      </c>
      <c r="E208" s="297"/>
    </row>
    <row r="209" spans="1:5" ht="15.75">
      <c r="A209" s="288" t="s">
        <v>2271</v>
      </c>
      <c r="B209" s="289" t="s">
        <v>2373</v>
      </c>
      <c r="C209" s="288" t="s">
        <v>2186</v>
      </c>
      <c r="D209" s="305">
        <v>1</v>
      </c>
      <c r="E209" s="297"/>
    </row>
    <row r="210" spans="1:5" ht="15.75">
      <c r="A210" s="288" t="s">
        <v>2271</v>
      </c>
      <c r="B210" s="289" t="s">
        <v>2374</v>
      </c>
      <c r="C210" s="288" t="s">
        <v>2186</v>
      </c>
      <c r="D210" s="305">
        <v>51</v>
      </c>
      <c r="E210" s="297"/>
    </row>
    <row r="211" spans="1:5" ht="15.75">
      <c r="A211" s="288" t="s">
        <v>2271</v>
      </c>
      <c r="B211" s="289" t="s">
        <v>2375</v>
      </c>
      <c r="C211" s="288" t="s">
        <v>2186</v>
      </c>
      <c r="D211" s="305">
        <v>2</v>
      </c>
      <c r="E211" s="297"/>
    </row>
    <row r="212" spans="1:5" ht="15.75">
      <c r="A212" s="288" t="s">
        <v>2271</v>
      </c>
      <c r="B212" s="289" t="s">
        <v>2376</v>
      </c>
      <c r="C212" s="288" t="s">
        <v>2186</v>
      </c>
      <c r="D212" s="305">
        <v>3</v>
      </c>
      <c r="E212" s="297"/>
    </row>
    <row r="213" spans="1:5" ht="15.75">
      <c r="A213" s="288" t="s">
        <v>2271</v>
      </c>
      <c r="B213" s="289" t="s">
        <v>2377</v>
      </c>
      <c r="C213" s="288" t="s">
        <v>2186</v>
      </c>
      <c r="D213" s="305">
        <v>1</v>
      </c>
      <c r="E213" s="297"/>
    </row>
    <row r="214" spans="1:5" ht="15.75">
      <c r="A214" s="288" t="s">
        <v>2271</v>
      </c>
      <c r="B214" s="289" t="s">
        <v>2378</v>
      </c>
      <c r="C214" s="288" t="s">
        <v>2186</v>
      </c>
      <c r="D214" s="305">
        <v>1</v>
      </c>
      <c r="E214" s="297"/>
    </row>
    <row r="215" spans="1:5" ht="15.75">
      <c r="A215" s="288" t="s">
        <v>2271</v>
      </c>
      <c r="B215" s="289" t="s">
        <v>2379</v>
      </c>
      <c r="C215" s="288" t="s">
        <v>2186</v>
      </c>
      <c r="D215" s="305">
        <v>1</v>
      </c>
      <c r="E215" s="297"/>
    </row>
    <row r="216" spans="1:5" ht="15.75">
      <c r="A216" s="288" t="s">
        <v>2271</v>
      </c>
      <c r="B216" s="289" t="s">
        <v>2380</v>
      </c>
      <c r="C216" s="288" t="s">
        <v>2186</v>
      </c>
      <c r="D216" s="305">
        <v>1</v>
      </c>
      <c r="E216" s="297"/>
    </row>
    <row r="217" spans="1:5" ht="15.75">
      <c r="A217" s="288" t="s">
        <v>2271</v>
      </c>
      <c r="B217" s="289" t="s">
        <v>2381</v>
      </c>
      <c r="C217" s="288" t="s">
        <v>2186</v>
      </c>
      <c r="D217" s="305">
        <v>1</v>
      </c>
      <c r="E217" s="297"/>
    </row>
    <row r="218" spans="1:5" ht="15.75">
      <c r="A218" s="288" t="s">
        <v>2271</v>
      </c>
      <c r="B218" s="289" t="s">
        <v>2382</v>
      </c>
      <c r="C218" s="288" t="s">
        <v>2186</v>
      </c>
      <c r="D218" s="305">
        <v>1</v>
      </c>
      <c r="E218" s="297"/>
    </row>
    <row r="219" spans="1:5" ht="15.75">
      <c r="A219" s="288" t="s">
        <v>2271</v>
      </c>
      <c r="B219" s="289" t="s">
        <v>2383</v>
      </c>
      <c r="C219" s="288" t="s">
        <v>2186</v>
      </c>
      <c r="D219" s="305">
        <v>1</v>
      </c>
      <c r="E219" s="297"/>
    </row>
    <row r="220" spans="1:5" ht="15.75">
      <c r="A220" s="288" t="s">
        <v>2271</v>
      </c>
      <c r="B220" s="289" t="s">
        <v>2384</v>
      </c>
      <c r="C220" s="288" t="s">
        <v>2186</v>
      </c>
      <c r="D220" s="305">
        <v>1</v>
      </c>
      <c r="E220" s="297"/>
    </row>
    <row r="221" spans="1:5" ht="15.75">
      <c r="A221" s="288" t="s">
        <v>2271</v>
      </c>
      <c r="B221" s="289" t="s">
        <v>2385</v>
      </c>
      <c r="C221" s="288" t="s">
        <v>2186</v>
      </c>
      <c r="D221" s="305">
        <v>1</v>
      </c>
      <c r="E221" s="297"/>
    </row>
    <row r="222" spans="1:5" ht="15.75">
      <c r="A222" s="288" t="s">
        <v>2271</v>
      </c>
      <c r="B222" s="289" t="s">
        <v>2386</v>
      </c>
      <c r="C222" s="288" t="s">
        <v>2186</v>
      </c>
      <c r="D222" s="305">
        <v>1</v>
      </c>
      <c r="E222" s="297"/>
    </row>
    <row r="223" spans="1:5" ht="15.75">
      <c r="A223" s="288" t="s">
        <v>2271</v>
      </c>
      <c r="B223" s="289" t="s">
        <v>2387</v>
      </c>
      <c r="C223" s="288" t="s">
        <v>2186</v>
      </c>
      <c r="D223" s="305">
        <v>1</v>
      </c>
      <c r="E223" s="297"/>
    </row>
    <row r="224" spans="1:5" ht="15.75">
      <c r="A224" s="288" t="s">
        <v>2271</v>
      </c>
      <c r="B224" s="289" t="s">
        <v>2388</v>
      </c>
      <c r="C224" s="288" t="s">
        <v>2186</v>
      </c>
      <c r="D224" s="305">
        <v>1</v>
      </c>
      <c r="E224" s="297"/>
    </row>
    <row r="225" spans="1:5" ht="15.75">
      <c r="A225" s="288" t="s">
        <v>2271</v>
      </c>
      <c r="B225" s="289" t="s">
        <v>612</v>
      </c>
      <c r="C225" s="288" t="s">
        <v>2186</v>
      </c>
      <c r="D225" s="305">
        <v>2</v>
      </c>
      <c r="E225" s="297"/>
    </row>
    <row r="226" spans="1:5" ht="15.75">
      <c r="A226" s="302">
        <v>5</v>
      </c>
      <c r="B226" s="304" t="s">
        <v>2389</v>
      </c>
      <c r="C226" s="288" t="s">
        <v>2186</v>
      </c>
      <c r="D226" s="302"/>
      <c r="E226" s="297"/>
    </row>
    <row r="227" spans="1:5" ht="15.75">
      <c r="A227" s="288" t="s">
        <v>2271</v>
      </c>
      <c r="B227" s="289" t="s">
        <v>2390</v>
      </c>
      <c r="C227" s="288" t="s">
        <v>2186</v>
      </c>
      <c r="D227" s="305">
        <v>1</v>
      </c>
      <c r="E227" s="297"/>
    </row>
    <row r="228" spans="1:5" ht="15.75">
      <c r="A228" s="288" t="s">
        <v>2271</v>
      </c>
      <c r="B228" s="289" t="s">
        <v>2391</v>
      </c>
      <c r="C228" s="288" t="s">
        <v>2186</v>
      </c>
      <c r="D228" s="305">
        <v>1</v>
      </c>
      <c r="E228" s="297"/>
    </row>
    <row r="229" spans="1:5" ht="15.75">
      <c r="A229" s="288" t="s">
        <v>2271</v>
      </c>
      <c r="B229" s="289" t="s">
        <v>2392</v>
      </c>
      <c r="C229" s="288" t="s">
        <v>2186</v>
      </c>
      <c r="D229" s="305">
        <v>1</v>
      </c>
      <c r="E229" s="297"/>
    </row>
    <row r="230" spans="1:5" ht="15.75">
      <c r="A230" s="288" t="s">
        <v>2271</v>
      </c>
      <c r="B230" s="289" t="s">
        <v>2393</v>
      </c>
      <c r="C230" s="288" t="s">
        <v>2186</v>
      </c>
      <c r="D230" s="305">
        <v>1</v>
      </c>
      <c r="E230" s="297"/>
    </row>
    <row r="231" spans="1:5" ht="15.75">
      <c r="A231" s="288" t="s">
        <v>2271</v>
      </c>
      <c r="B231" s="289" t="s">
        <v>2394</v>
      </c>
      <c r="C231" s="288" t="s">
        <v>2186</v>
      </c>
      <c r="D231" s="305">
        <v>1</v>
      </c>
      <c r="E231" s="297"/>
    </row>
    <row r="232" spans="1:5" ht="15.75">
      <c r="A232" s="288" t="s">
        <v>2271</v>
      </c>
      <c r="B232" s="289" t="s">
        <v>2395</v>
      </c>
      <c r="C232" s="288" t="s">
        <v>2186</v>
      </c>
      <c r="D232" s="305">
        <v>1</v>
      </c>
      <c r="E232" s="297"/>
    </row>
    <row r="233" spans="1:5" ht="15.75">
      <c r="A233" s="288" t="s">
        <v>2271</v>
      </c>
      <c r="B233" s="289" t="s">
        <v>2396</v>
      </c>
      <c r="C233" s="288" t="s">
        <v>2186</v>
      </c>
      <c r="D233" s="305">
        <v>1</v>
      </c>
      <c r="E233" s="297"/>
    </row>
    <row r="234" spans="1:5" ht="15.75">
      <c r="A234" s="288" t="s">
        <v>2271</v>
      </c>
      <c r="B234" s="289" t="s">
        <v>2397</v>
      </c>
      <c r="C234" s="288" t="s">
        <v>2186</v>
      </c>
      <c r="D234" s="305">
        <v>1</v>
      </c>
      <c r="E234" s="297"/>
    </row>
    <row r="235" spans="1:5" ht="15.75">
      <c r="A235" s="288" t="s">
        <v>2271</v>
      </c>
      <c r="B235" s="289" t="s">
        <v>631</v>
      </c>
      <c r="C235" s="288" t="s">
        <v>2186</v>
      </c>
      <c r="D235" s="305">
        <v>1</v>
      </c>
      <c r="E235" s="297"/>
    </row>
    <row r="236" spans="1:5" ht="15.75">
      <c r="A236" s="288" t="s">
        <v>2271</v>
      </c>
      <c r="B236" s="289" t="s">
        <v>2398</v>
      </c>
      <c r="C236" s="288" t="s">
        <v>2186</v>
      </c>
      <c r="D236" s="305">
        <v>1</v>
      </c>
      <c r="E236" s="297"/>
    </row>
    <row r="237" spans="1:5" ht="15.75">
      <c r="A237" s="288" t="s">
        <v>2271</v>
      </c>
      <c r="B237" s="289" t="s">
        <v>2399</v>
      </c>
      <c r="C237" s="288" t="s">
        <v>2186</v>
      </c>
      <c r="D237" s="305">
        <v>1</v>
      </c>
      <c r="E237" s="297"/>
    </row>
    <row r="238" spans="1:5" ht="15.75">
      <c r="A238" s="288" t="s">
        <v>2271</v>
      </c>
      <c r="B238" s="289" t="s">
        <v>2400</v>
      </c>
      <c r="C238" s="288" t="s">
        <v>2186</v>
      </c>
      <c r="D238" s="305">
        <v>1</v>
      </c>
      <c r="E238" s="297"/>
    </row>
    <row r="239" spans="1:5" ht="15.75">
      <c r="A239" s="302">
        <v>6</v>
      </c>
      <c r="B239" s="304" t="s">
        <v>2401</v>
      </c>
      <c r="C239" s="288" t="s">
        <v>2186</v>
      </c>
      <c r="D239" s="302"/>
      <c r="E239" s="297"/>
    </row>
    <row r="240" spans="1:5" ht="31.5">
      <c r="A240" s="288" t="s">
        <v>2271</v>
      </c>
      <c r="B240" s="289" t="s">
        <v>2402</v>
      </c>
      <c r="C240" s="288" t="s">
        <v>2209</v>
      </c>
      <c r="D240" s="305">
        <v>1</v>
      </c>
      <c r="E240" s="297"/>
    </row>
    <row r="241" spans="1:5" ht="31.5">
      <c r="A241" s="288" t="s">
        <v>2271</v>
      </c>
      <c r="B241" s="289" t="s">
        <v>2403</v>
      </c>
      <c r="C241" s="288" t="s">
        <v>2209</v>
      </c>
      <c r="D241" s="305">
        <v>1</v>
      </c>
      <c r="E241" s="297"/>
    </row>
    <row r="242" spans="1:5" ht="28.5">
      <c r="A242" s="273" t="s">
        <v>2404</v>
      </c>
      <c r="B242" s="308" t="s">
        <v>2405</v>
      </c>
      <c r="C242" s="274"/>
      <c r="D242" s="308"/>
      <c r="E242" s="308"/>
    </row>
    <row r="243" spans="1:5" ht="15.75">
      <c r="A243" s="309" t="s">
        <v>771</v>
      </c>
      <c r="B243" s="300" t="s">
        <v>2406</v>
      </c>
      <c r="C243" s="298"/>
      <c r="D243" s="278">
        <f>D244+D248</f>
        <v>19</v>
      </c>
      <c r="E243" s="310"/>
    </row>
    <row r="244" spans="1:5" ht="15.75">
      <c r="A244" s="311" t="s">
        <v>2407</v>
      </c>
      <c r="B244" s="301" t="s">
        <v>2218</v>
      </c>
      <c r="C244" s="298"/>
      <c r="D244" s="278">
        <f>D245+D246+D247</f>
        <v>3</v>
      </c>
      <c r="E244" s="310"/>
    </row>
    <row r="245" spans="1:5" ht="15.75">
      <c r="A245" s="288" t="s">
        <v>771</v>
      </c>
      <c r="B245" s="289" t="s">
        <v>2408</v>
      </c>
      <c r="C245" s="298" t="s">
        <v>2219</v>
      </c>
      <c r="D245" s="284">
        <v>1</v>
      </c>
      <c r="E245" s="310"/>
    </row>
    <row r="246" spans="1:5" ht="73.900000000000006" customHeight="1">
      <c r="A246" s="288" t="s">
        <v>639</v>
      </c>
      <c r="B246" s="289" t="s">
        <v>2409</v>
      </c>
      <c r="C246" s="298" t="s">
        <v>2219</v>
      </c>
      <c r="D246" s="284">
        <v>1</v>
      </c>
      <c r="E246" s="312" t="s">
        <v>2410</v>
      </c>
    </row>
    <row r="247" spans="1:5" ht="19.899999999999999" customHeight="1">
      <c r="A247" s="288" t="s">
        <v>641</v>
      </c>
      <c r="B247" s="289" t="s">
        <v>2411</v>
      </c>
      <c r="C247" s="298" t="s">
        <v>2219</v>
      </c>
      <c r="D247" s="284">
        <v>1</v>
      </c>
      <c r="E247" s="310"/>
    </row>
    <row r="248" spans="1:5" ht="19.899999999999999" customHeight="1">
      <c r="A248" s="311" t="s">
        <v>2412</v>
      </c>
      <c r="B248" s="301" t="s">
        <v>2220</v>
      </c>
      <c r="C248" s="298"/>
      <c r="D248" s="278">
        <f>D249+D251</f>
        <v>16</v>
      </c>
      <c r="E248" s="310"/>
    </row>
    <row r="249" spans="1:5" ht="19.899999999999999" customHeight="1">
      <c r="A249" s="311" t="s">
        <v>2413</v>
      </c>
      <c r="B249" s="301" t="s">
        <v>2278</v>
      </c>
      <c r="C249" s="298"/>
      <c r="D249" s="278">
        <f>D250</f>
        <v>1</v>
      </c>
      <c r="E249" s="310"/>
    </row>
    <row r="250" spans="1:5" ht="19.899999999999999" customHeight="1">
      <c r="A250" s="313">
        <v>1</v>
      </c>
      <c r="B250" s="314" t="s">
        <v>2414</v>
      </c>
      <c r="C250" s="298" t="s">
        <v>2415</v>
      </c>
      <c r="D250" s="284">
        <v>1</v>
      </c>
      <c r="E250" s="310"/>
    </row>
    <row r="251" spans="1:5" ht="19.899999999999999" customHeight="1">
      <c r="A251" s="311" t="s">
        <v>2416</v>
      </c>
      <c r="B251" s="301" t="s">
        <v>2284</v>
      </c>
      <c r="C251" s="298"/>
      <c r="D251" s="278">
        <f>SUM(D252:D265)</f>
        <v>15</v>
      </c>
      <c r="E251" s="310"/>
    </row>
    <row r="252" spans="1:5" ht="19.899999999999999" customHeight="1">
      <c r="A252" s="313">
        <v>1</v>
      </c>
      <c r="B252" s="289" t="s">
        <v>2417</v>
      </c>
      <c r="C252" s="298" t="s">
        <v>2415</v>
      </c>
      <c r="D252" s="284">
        <v>1</v>
      </c>
      <c r="E252" s="310"/>
    </row>
    <row r="253" spans="1:5" ht="19.899999999999999" customHeight="1">
      <c r="A253" s="313">
        <v>2</v>
      </c>
      <c r="B253" s="289" t="s">
        <v>2418</v>
      </c>
      <c r="C253" s="298" t="s">
        <v>2415</v>
      </c>
      <c r="D253" s="284">
        <v>1</v>
      </c>
      <c r="E253" s="310"/>
    </row>
    <row r="254" spans="1:5" ht="19.899999999999999" customHeight="1">
      <c r="A254" s="313">
        <v>3</v>
      </c>
      <c r="B254" s="289" t="s">
        <v>2419</v>
      </c>
      <c r="C254" s="298" t="s">
        <v>2415</v>
      </c>
      <c r="D254" s="284">
        <v>1</v>
      </c>
      <c r="E254" s="310"/>
    </row>
    <row r="255" spans="1:5" ht="19.899999999999999" customHeight="1">
      <c r="A255" s="313">
        <v>4</v>
      </c>
      <c r="B255" s="289" t="s">
        <v>2420</v>
      </c>
      <c r="C255" s="298" t="s">
        <v>2415</v>
      </c>
      <c r="D255" s="284">
        <v>1</v>
      </c>
      <c r="E255" s="310"/>
    </row>
    <row r="256" spans="1:5" ht="19.899999999999999" customHeight="1">
      <c r="A256" s="313">
        <v>5</v>
      </c>
      <c r="B256" s="289" t="s">
        <v>2421</v>
      </c>
      <c r="C256" s="298" t="s">
        <v>2415</v>
      </c>
      <c r="D256" s="284">
        <v>1</v>
      </c>
      <c r="E256" s="310"/>
    </row>
    <row r="257" spans="1:5" ht="19.899999999999999" customHeight="1">
      <c r="A257" s="313">
        <v>6</v>
      </c>
      <c r="B257" s="289" t="s">
        <v>2422</v>
      </c>
      <c r="C257" s="298" t="s">
        <v>2415</v>
      </c>
      <c r="D257" s="284">
        <v>1</v>
      </c>
      <c r="E257" s="310"/>
    </row>
    <row r="258" spans="1:5" ht="19.899999999999999" customHeight="1">
      <c r="A258" s="313">
        <v>7</v>
      </c>
      <c r="B258" s="289" t="s">
        <v>2423</v>
      </c>
      <c r="C258" s="298" t="s">
        <v>2424</v>
      </c>
      <c r="D258" s="284">
        <v>1</v>
      </c>
      <c r="E258" s="310"/>
    </row>
    <row r="259" spans="1:5" ht="19.899999999999999" customHeight="1">
      <c r="A259" s="313">
        <v>8</v>
      </c>
      <c r="B259" s="289" t="s">
        <v>2425</v>
      </c>
      <c r="C259" s="298" t="s">
        <v>2426</v>
      </c>
      <c r="D259" s="284">
        <v>1</v>
      </c>
      <c r="E259" s="310"/>
    </row>
    <row r="260" spans="1:5" ht="19.899999999999999" customHeight="1">
      <c r="A260" s="313">
        <v>9</v>
      </c>
      <c r="B260" s="289" t="s">
        <v>2427</v>
      </c>
      <c r="C260" s="298" t="s">
        <v>2220</v>
      </c>
      <c r="D260" s="284">
        <v>1</v>
      </c>
      <c r="E260" s="310"/>
    </row>
    <row r="261" spans="1:5" ht="19.899999999999999" customHeight="1">
      <c r="A261" s="313">
        <v>10</v>
      </c>
      <c r="B261" s="289" t="s">
        <v>2428</v>
      </c>
      <c r="C261" s="298" t="s">
        <v>2220</v>
      </c>
      <c r="D261" s="284">
        <v>2</v>
      </c>
      <c r="E261" s="310"/>
    </row>
    <row r="262" spans="1:5" ht="19.899999999999999" customHeight="1">
      <c r="A262" s="313">
        <v>11</v>
      </c>
      <c r="B262" s="289" t="s">
        <v>2429</v>
      </c>
      <c r="C262" s="298" t="s">
        <v>2186</v>
      </c>
      <c r="D262" s="284">
        <v>1</v>
      </c>
      <c r="E262" s="310"/>
    </row>
    <row r="263" spans="1:5" ht="19.899999999999999" customHeight="1">
      <c r="A263" s="313">
        <v>12</v>
      </c>
      <c r="B263" s="289" t="s">
        <v>2430</v>
      </c>
      <c r="C263" s="298" t="s">
        <v>2415</v>
      </c>
      <c r="D263" s="284">
        <v>1</v>
      </c>
      <c r="E263" s="310"/>
    </row>
    <row r="264" spans="1:5" ht="19.899999999999999" customHeight="1">
      <c r="A264" s="313">
        <v>13</v>
      </c>
      <c r="B264" s="289" t="s">
        <v>2431</v>
      </c>
      <c r="C264" s="298" t="s">
        <v>2415</v>
      </c>
      <c r="D264" s="284">
        <v>1</v>
      </c>
      <c r="E264" s="310"/>
    </row>
    <row r="265" spans="1:5" ht="19.899999999999999" customHeight="1">
      <c r="A265" s="313">
        <v>14</v>
      </c>
      <c r="B265" s="289" t="s">
        <v>2432</v>
      </c>
      <c r="C265" s="298" t="s">
        <v>2185</v>
      </c>
      <c r="D265" s="284">
        <v>1</v>
      </c>
      <c r="E265" s="310"/>
    </row>
    <row r="266" spans="1:5" ht="19.899999999999999" customHeight="1">
      <c r="A266" s="311" t="s">
        <v>2433</v>
      </c>
      <c r="B266" s="301" t="s">
        <v>2434</v>
      </c>
      <c r="C266" s="298"/>
      <c r="D266" s="278">
        <f>SUM(D267:D268)</f>
        <v>2</v>
      </c>
      <c r="E266" s="310"/>
    </row>
    <row r="267" spans="1:5" ht="19.899999999999999" customHeight="1">
      <c r="A267" s="288" t="s">
        <v>771</v>
      </c>
      <c r="B267" s="289" t="s">
        <v>2435</v>
      </c>
      <c r="C267" s="298" t="s">
        <v>2185</v>
      </c>
      <c r="D267" s="284">
        <v>1</v>
      </c>
      <c r="E267" s="310"/>
    </row>
    <row r="268" spans="1:5" ht="19.899999999999999" customHeight="1">
      <c r="A268" s="288" t="s">
        <v>639</v>
      </c>
      <c r="B268" s="289" t="s">
        <v>2436</v>
      </c>
      <c r="C268" s="298" t="s">
        <v>2185</v>
      </c>
      <c r="D268" s="284">
        <v>1</v>
      </c>
      <c r="E268" s="310"/>
    </row>
    <row r="269" spans="1:5" ht="19.899999999999999" customHeight="1">
      <c r="A269" s="311" t="s">
        <v>2437</v>
      </c>
      <c r="B269" s="301" t="s">
        <v>2438</v>
      </c>
      <c r="C269" s="298"/>
      <c r="D269" s="278">
        <f>SUM(D270:D271)</f>
        <v>3</v>
      </c>
      <c r="E269" s="310"/>
    </row>
    <row r="270" spans="1:5" ht="19.899999999999999" customHeight="1">
      <c r="A270" s="288" t="s">
        <v>771</v>
      </c>
      <c r="B270" s="289" t="s">
        <v>2439</v>
      </c>
      <c r="C270" s="298" t="s">
        <v>2185</v>
      </c>
      <c r="D270" s="284">
        <v>1</v>
      </c>
      <c r="E270" s="310"/>
    </row>
    <row r="271" spans="1:5" ht="19.899999999999999" customHeight="1">
      <c r="A271" s="288" t="s">
        <v>639</v>
      </c>
      <c r="B271" s="289" t="s">
        <v>2440</v>
      </c>
      <c r="C271" s="298" t="s">
        <v>2185</v>
      </c>
      <c r="D271" s="284">
        <v>2</v>
      </c>
      <c r="E271" s="310"/>
    </row>
    <row r="272" spans="1:5" ht="19.899999999999999" customHeight="1">
      <c r="A272" s="311" t="s">
        <v>2441</v>
      </c>
      <c r="B272" s="301" t="s">
        <v>2442</v>
      </c>
      <c r="C272" s="298"/>
      <c r="D272" s="278">
        <f>SUM(D273:D280)</f>
        <v>8</v>
      </c>
      <c r="E272" s="310"/>
    </row>
    <row r="273" spans="1:5" ht="19.899999999999999" customHeight="1">
      <c r="A273" s="288" t="s">
        <v>771</v>
      </c>
      <c r="B273" s="289" t="s">
        <v>2443</v>
      </c>
      <c r="C273" s="298" t="s">
        <v>2185</v>
      </c>
      <c r="D273" s="284">
        <v>1</v>
      </c>
      <c r="E273" s="310"/>
    </row>
    <row r="274" spans="1:5" ht="19.899999999999999" customHeight="1">
      <c r="A274" s="288" t="s">
        <v>639</v>
      </c>
      <c r="B274" s="289" t="s">
        <v>2444</v>
      </c>
      <c r="C274" s="298" t="s">
        <v>2185</v>
      </c>
      <c r="D274" s="284">
        <v>1</v>
      </c>
      <c r="E274" s="310"/>
    </row>
    <row r="275" spans="1:5" ht="19.899999999999999" customHeight="1">
      <c r="A275" s="288" t="s">
        <v>641</v>
      </c>
      <c r="B275" s="289" t="s">
        <v>2445</v>
      </c>
      <c r="C275" s="298" t="s">
        <v>2446</v>
      </c>
      <c r="D275" s="284">
        <v>1</v>
      </c>
      <c r="E275" s="310"/>
    </row>
    <row r="276" spans="1:5" ht="19.899999999999999" customHeight="1">
      <c r="A276" s="288" t="s">
        <v>648</v>
      </c>
      <c r="B276" s="289" t="s">
        <v>2447</v>
      </c>
      <c r="C276" s="298" t="s">
        <v>2185</v>
      </c>
      <c r="D276" s="284">
        <v>1</v>
      </c>
      <c r="E276" s="310"/>
    </row>
    <row r="277" spans="1:5" ht="19.899999999999999" customHeight="1">
      <c r="A277" s="288" t="s">
        <v>147</v>
      </c>
      <c r="B277" s="289" t="s">
        <v>2193</v>
      </c>
      <c r="C277" s="298" t="s">
        <v>2185</v>
      </c>
      <c r="D277" s="284">
        <v>1</v>
      </c>
      <c r="E277" s="310"/>
    </row>
    <row r="278" spans="1:5" ht="19.899999999999999" customHeight="1">
      <c r="A278" s="288" t="s">
        <v>792</v>
      </c>
      <c r="B278" s="289" t="s">
        <v>2448</v>
      </c>
      <c r="C278" s="298" t="s">
        <v>2185</v>
      </c>
      <c r="D278" s="284">
        <v>1</v>
      </c>
      <c r="E278" s="310"/>
    </row>
    <row r="279" spans="1:5" ht="19.899999999999999" customHeight="1">
      <c r="A279" s="288" t="s">
        <v>156</v>
      </c>
      <c r="B279" s="289" t="s">
        <v>2449</v>
      </c>
      <c r="C279" s="298" t="s">
        <v>2185</v>
      </c>
      <c r="D279" s="284">
        <v>1</v>
      </c>
      <c r="E279" s="310"/>
    </row>
    <row r="280" spans="1:5" ht="19.899999999999999" customHeight="1">
      <c r="A280" s="288" t="s">
        <v>161</v>
      </c>
      <c r="B280" s="289" t="s">
        <v>2450</v>
      </c>
      <c r="C280" s="298" t="s">
        <v>2185</v>
      </c>
      <c r="D280" s="284">
        <v>1</v>
      </c>
      <c r="E280" s="310"/>
    </row>
    <row r="281" spans="1:5" ht="19.899999999999999" customHeight="1">
      <c r="A281" s="309" t="s">
        <v>639</v>
      </c>
      <c r="B281" s="300" t="s">
        <v>2235</v>
      </c>
      <c r="C281" s="298"/>
      <c r="D281" s="278">
        <v>5</v>
      </c>
      <c r="E281" s="310"/>
    </row>
    <row r="282" spans="1:5" ht="19.899999999999999" customHeight="1">
      <c r="A282" s="311" t="s">
        <v>2273</v>
      </c>
      <c r="B282" s="301" t="s">
        <v>2451</v>
      </c>
      <c r="C282" s="298"/>
      <c r="D282" s="278">
        <v>0</v>
      </c>
      <c r="E282" s="310"/>
    </row>
    <row r="283" spans="1:5" ht="19.899999999999999" customHeight="1">
      <c r="A283" s="311" t="s">
        <v>2277</v>
      </c>
      <c r="B283" s="301" t="s">
        <v>2294</v>
      </c>
      <c r="C283" s="298"/>
      <c r="D283" s="278">
        <f>SUM(D284:D286)</f>
        <v>3</v>
      </c>
      <c r="E283" s="310"/>
    </row>
    <row r="284" spans="1:5" ht="19.899999999999999" customHeight="1">
      <c r="A284" s="288" t="s">
        <v>771</v>
      </c>
      <c r="B284" s="289" t="s">
        <v>2452</v>
      </c>
      <c r="C284" s="298" t="s">
        <v>2186</v>
      </c>
      <c r="D284" s="284">
        <v>1</v>
      </c>
      <c r="E284" s="310"/>
    </row>
    <row r="285" spans="1:5" ht="73.900000000000006" customHeight="1">
      <c r="A285" s="288" t="s">
        <v>639</v>
      </c>
      <c r="B285" s="289" t="s">
        <v>2453</v>
      </c>
      <c r="C285" s="298" t="s">
        <v>2186</v>
      </c>
      <c r="D285" s="284">
        <v>1</v>
      </c>
      <c r="E285" s="312" t="s">
        <v>2454</v>
      </c>
    </row>
    <row r="286" spans="1:5" ht="19.899999999999999" customHeight="1">
      <c r="A286" s="288" t="s">
        <v>641</v>
      </c>
      <c r="B286" s="289" t="s">
        <v>2455</v>
      </c>
      <c r="C286" s="298" t="s">
        <v>2186</v>
      </c>
      <c r="D286" s="284">
        <v>1</v>
      </c>
      <c r="E286" s="310"/>
    </row>
    <row r="287" spans="1:5" ht="19.899999999999999" customHeight="1">
      <c r="A287" s="311" t="s">
        <v>2283</v>
      </c>
      <c r="B287" s="301" t="s">
        <v>2456</v>
      </c>
      <c r="C287" s="298"/>
      <c r="D287" s="278">
        <f>SUM(D288:D289)</f>
        <v>2</v>
      </c>
      <c r="E287" s="310"/>
    </row>
    <row r="288" spans="1:5" ht="19.899999999999999" customHeight="1">
      <c r="A288" s="288" t="s">
        <v>771</v>
      </c>
      <c r="B288" s="289" t="s">
        <v>2457</v>
      </c>
      <c r="C288" s="298" t="s">
        <v>2186</v>
      </c>
      <c r="D288" s="284">
        <v>1</v>
      </c>
      <c r="E288" s="310"/>
    </row>
    <row r="289" spans="1:5" ht="19.899999999999999" customHeight="1">
      <c r="A289" s="288" t="s">
        <v>639</v>
      </c>
      <c r="B289" s="289" t="s">
        <v>2458</v>
      </c>
      <c r="C289" s="298" t="s">
        <v>2186</v>
      </c>
      <c r="D289" s="284">
        <v>1</v>
      </c>
      <c r="E289" s="310"/>
    </row>
    <row r="290" spans="1:5" ht="19.899999999999999" customHeight="1">
      <c r="A290" s="309" t="s">
        <v>641</v>
      </c>
      <c r="B290" s="300" t="s">
        <v>2459</v>
      </c>
      <c r="C290" s="298"/>
      <c r="D290" s="278">
        <v>0</v>
      </c>
      <c r="E290" s="310"/>
    </row>
    <row r="291" spans="1:5" ht="19.899999999999999" customHeight="1">
      <c r="A291" s="309" t="s">
        <v>648</v>
      </c>
      <c r="B291" s="300" t="s">
        <v>2221</v>
      </c>
      <c r="C291" s="298"/>
      <c r="D291" s="278">
        <v>101</v>
      </c>
      <c r="E291" s="310"/>
    </row>
    <row r="292" spans="1:5" ht="19.899999999999999" customHeight="1">
      <c r="A292" s="311" t="s">
        <v>2297</v>
      </c>
      <c r="B292" s="301" t="s">
        <v>2237</v>
      </c>
      <c r="C292" s="298"/>
      <c r="D292" s="278">
        <f>SUM(D293:D295)</f>
        <v>3</v>
      </c>
      <c r="E292" s="310"/>
    </row>
    <row r="293" spans="1:5" ht="19.899999999999999" customHeight="1">
      <c r="A293" s="288" t="s">
        <v>771</v>
      </c>
      <c r="B293" s="289" t="s">
        <v>2460</v>
      </c>
      <c r="C293" s="298" t="s">
        <v>2201</v>
      </c>
      <c r="D293" s="284">
        <v>1</v>
      </c>
      <c r="E293" s="310"/>
    </row>
    <row r="294" spans="1:5" ht="19.899999999999999" customHeight="1">
      <c r="A294" s="288" t="s">
        <v>639</v>
      </c>
      <c r="B294" s="289" t="s">
        <v>2461</v>
      </c>
      <c r="C294" s="298" t="s">
        <v>2201</v>
      </c>
      <c r="D294" s="284">
        <v>1</v>
      </c>
      <c r="E294" s="310"/>
    </row>
    <row r="295" spans="1:5" ht="19.899999999999999" customHeight="1">
      <c r="A295" s="288" t="s">
        <v>641</v>
      </c>
      <c r="B295" s="289" t="s">
        <v>2462</v>
      </c>
      <c r="C295" s="298" t="s">
        <v>2201</v>
      </c>
      <c r="D295" s="284">
        <v>1</v>
      </c>
      <c r="E295" s="310"/>
    </row>
    <row r="296" spans="1:5" ht="19.899999999999999" customHeight="1">
      <c r="A296" s="311" t="s">
        <v>2240</v>
      </c>
      <c r="B296" s="301" t="s">
        <v>2241</v>
      </c>
      <c r="C296" s="298"/>
      <c r="D296" s="278">
        <f>SUM(D297:D318)</f>
        <v>72</v>
      </c>
      <c r="E296" s="310"/>
    </row>
    <row r="297" spans="1:5" ht="19.899999999999999" customHeight="1">
      <c r="A297" s="288" t="s">
        <v>771</v>
      </c>
      <c r="B297" s="289" t="s">
        <v>575</v>
      </c>
      <c r="C297" s="298" t="s">
        <v>2201</v>
      </c>
      <c r="D297" s="284">
        <f>10+20+2+3+1</f>
        <v>36</v>
      </c>
      <c r="E297" s="310"/>
    </row>
    <row r="298" spans="1:5" ht="19.899999999999999" customHeight="1">
      <c r="A298" s="288" t="s">
        <v>639</v>
      </c>
      <c r="B298" s="289" t="s">
        <v>2463</v>
      </c>
      <c r="C298" s="298" t="s">
        <v>2186</v>
      </c>
      <c r="D298" s="284">
        <v>2</v>
      </c>
      <c r="E298" s="310"/>
    </row>
    <row r="299" spans="1:5" ht="19.899999999999999" customHeight="1">
      <c r="A299" s="288" t="s">
        <v>641</v>
      </c>
      <c r="B299" s="289" t="s">
        <v>2464</v>
      </c>
      <c r="C299" s="298" t="s">
        <v>2186</v>
      </c>
      <c r="D299" s="284">
        <v>1</v>
      </c>
      <c r="E299" s="310"/>
    </row>
    <row r="300" spans="1:5" ht="19.899999999999999" customHeight="1">
      <c r="A300" s="288" t="s">
        <v>648</v>
      </c>
      <c r="B300" s="289" t="s">
        <v>2465</v>
      </c>
      <c r="C300" s="298" t="s">
        <v>2186</v>
      </c>
      <c r="D300" s="284">
        <f>1+1</f>
        <v>2</v>
      </c>
      <c r="E300" s="310"/>
    </row>
    <row r="301" spans="1:5" ht="19.899999999999999" customHeight="1">
      <c r="A301" s="288" t="s">
        <v>147</v>
      </c>
      <c r="B301" s="289" t="s">
        <v>2466</v>
      </c>
      <c r="C301" s="298" t="s">
        <v>2186</v>
      </c>
      <c r="D301" s="284">
        <v>1</v>
      </c>
      <c r="E301" s="310"/>
    </row>
    <row r="302" spans="1:5" ht="19.899999999999999" customHeight="1">
      <c r="A302" s="288" t="s">
        <v>792</v>
      </c>
      <c r="B302" s="289" t="s">
        <v>2467</v>
      </c>
      <c r="C302" s="298" t="s">
        <v>2186</v>
      </c>
      <c r="D302" s="284">
        <v>1</v>
      </c>
      <c r="E302" s="310"/>
    </row>
    <row r="303" spans="1:5" ht="19.899999999999999" customHeight="1">
      <c r="A303" s="288" t="s">
        <v>156</v>
      </c>
      <c r="B303" s="289" t="s">
        <v>2468</v>
      </c>
      <c r="C303" s="298" t="s">
        <v>2186</v>
      </c>
      <c r="D303" s="284">
        <v>3</v>
      </c>
      <c r="E303" s="310"/>
    </row>
    <row r="304" spans="1:5" ht="19.899999999999999" customHeight="1">
      <c r="A304" s="288" t="s">
        <v>161</v>
      </c>
      <c r="B304" s="289" t="s">
        <v>2469</v>
      </c>
      <c r="C304" s="298" t="s">
        <v>2186</v>
      </c>
      <c r="D304" s="284">
        <v>1</v>
      </c>
      <c r="E304" s="310"/>
    </row>
    <row r="305" spans="1:5" ht="19.899999999999999" customHeight="1">
      <c r="A305" s="288" t="s">
        <v>168</v>
      </c>
      <c r="B305" s="289" t="s">
        <v>596</v>
      </c>
      <c r="C305" s="298" t="s">
        <v>2186</v>
      </c>
      <c r="D305" s="284">
        <v>2</v>
      </c>
      <c r="E305" s="310"/>
    </row>
    <row r="306" spans="1:5" ht="19.899999999999999" customHeight="1">
      <c r="A306" s="288" t="s">
        <v>175</v>
      </c>
      <c r="B306" s="289" t="s">
        <v>2470</v>
      </c>
      <c r="C306" s="298" t="s">
        <v>2186</v>
      </c>
      <c r="D306" s="284">
        <v>2</v>
      </c>
      <c r="E306" s="310"/>
    </row>
    <row r="307" spans="1:5" ht="19.899999999999999" customHeight="1">
      <c r="A307" s="288" t="s">
        <v>660</v>
      </c>
      <c r="B307" s="289" t="s">
        <v>2471</v>
      </c>
      <c r="C307" s="298" t="s">
        <v>2472</v>
      </c>
      <c r="D307" s="284">
        <v>1</v>
      </c>
      <c r="E307" s="310"/>
    </row>
    <row r="308" spans="1:5" ht="19.899999999999999" customHeight="1">
      <c r="A308" s="288" t="s">
        <v>187</v>
      </c>
      <c r="B308" s="289" t="s">
        <v>2473</v>
      </c>
      <c r="C308" s="298" t="s">
        <v>2201</v>
      </c>
      <c r="D308" s="284">
        <f>1+1</f>
        <v>2</v>
      </c>
      <c r="E308" s="310"/>
    </row>
    <row r="309" spans="1:5" ht="19.899999999999999" customHeight="1">
      <c r="A309" s="288" t="s">
        <v>666</v>
      </c>
      <c r="B309" s="289" t="s">
        <v>2474</v>
      </c>
      <c r="C309" s="298" t="s">
        <v>2201</v>
      </c>
      <c r="D309" s="284">
        <v>1</v>
      </c>
      <c r="E309" s="310"/>
    </row>
    <row r="310" spans="1:5" ht="19.899999999999999" customHeight="1">
      <c r="A310" s="288" t="s">
        <v>668</v>
      </c>
      <c r="B310" s="289" t="s">
        <v>2475</v>
      </c>
      <c r="C310" s="298" t="s">
        <v>2201</v>
      </c>
      <c r="D310" s="284">
        <v>1</v>
      </c>
      <c r="E310" s="310"/>
    </row>
    <row r="311" spans="1:5" ht="19.899999999999999" customHeight="1">
      <c r="A311" s="288" t="s">
        <v>669</v>
      </c>
      <c r="B311" s="289" t="s">
        <v>2476</v>
      </c>
      <c r="C311" s="298" t="s">
        <v>2201</v>
      </c>
      <c r="D311" s="284">
        <v>1</v>
      </c>
      <c r="E311" s="310"/>
    </row>
    <row r="312" spans="1:5" ht="19.899999999999999" customHeight="1">
      <c r="A312" s="288" t="s">
        <v>675</v>
      </c>
      <c r="B312" s="289" t="s">
        <v>2477</v>
      </c>
      <c r="C312" s="298" t="s">
        <v>2186</v>
      </c>
      <c r="D312" s="284">
        <v>2</v>
      </c>
      <c r="E312" s="310"/>
    </row>
    <row r="313" spans="1:5" ht="19.899999999999999" customHeight="1">
      <c r="A313" s="288" t="s">
        <v>676</v>
      </c>
      <c r="B313" s="289" t="s">
        <v>2478</v>
      </c>
      <c r="C313" s="298" t="s">
        <v>2186</v>
      </c>
      <c r="D313" s="284">
        <v>1</v>
      </c>
      <c r="E313" s="310"/>
    </row>
    <row r="314" spans="1:5" ht="19.899999999999999" customHeight="1">
      <c r="A314" s="288" t="s">
        <v>223</v>
      </c>
      <c r="B314" s="289" t="s">
        <v>2479</v>
      </c>
      <c r="C314" s="298" t="s">
        <v>2186</v>
      </c>
      <c r="D314" s="284">
        <v>8</v>
      </c>
      <c r="E314" s="310"/>
    </row>
    <row r="315" spans="1:5" ht="19.899999999999999" customHeight="1">
      <c r="A315" s="288" t="s">
        <v>677</v>
      </c>
      <c r="B315" s="289" t="s">
        <v>2480</v>
      </c>
      <c r="C315" s="298" t="s">
        <v>2186</v>
      </c>
      <c r="D315" s="284">
        <v>1</v>
      </c>
      <c r="E315" s="310"/>
    </row>
    <row r="316" spans="1:5" ht="19.899999999999999" customHeight="1">
      <c r="A316" s="288" t="s">
        <v>684</v>
      </c>
      <c r="B316" s="289" t="s">
        <v>2481</v>
      </c>
      <c r="C316" s="298" t="s">
        <v>2201</v>
      </c>
      <c r="D316" s="284">
        <v>1</v>
      </c>
      <c r="E316" s="310"/>
    </row>
    <row r="317" spans="1:5" ht="19.899999999999999" customHeight="1">
      <c r="A317" s="288" t="s">
        <v>691</v>
      </c>
      <c r="B317" s="289" t="s">
        <v>2482</v>
      </c>
      <c r="C317" s="298" t="s">
        <v>2186</v>
      </c>
      <c r="D317" s="284">
        <v>1</v>
      </c>
      <c r="E317" s="310"/>
    </row>
    <row r="318" spans="1:5" ht="19.899999999999999" customHeight="1">
      <c r="A318" s="288" t="s">
        <v>692</v>
      </c>
      <c r="B318" s="289" t="s">
        <v>2483</v>
      </c>
      <c r="C318" s="298" t="s">
        <v>2186</v>
      </c>
      <c r="D318" s="284">
        <v>1</v>
      </c>
      <c r="E318" s="310"/>
    </row>
    <row r="319" spans="1:5" ht="15.75">
      <c r="A319" s="311" t="s">
        <v>2369</v>
      </c>
      <c r="B319" s="301" t="s">
        <v>2370</v>
      </c>
      <c r="C319" s="298"/>
      <c r="D319" s="278">
        <f>SUM(D320:D321)</f>
        <v>2</v>
      </c>
      <c r="E319" s="310"/>
    </row>
    <row r="320" spans="1:5" ht="22.9" customHeight="1">
      <c r="A320" s="288" t="s">
        <v>771</v>
      </c>
      <c r="B320" s="289" t="s">
        <v>2484</v>
      </c>
      <c r="C320" s="298" t="s">
        <v>2186</v>
      </c>
      <c r="D320" s="284">
        <v>1</v>
      </c>
      <c r="E320" s="310"/>
    </row>
    <row r="321" spans="1:5" ht="22.9" customHeight="1">
      <c r="A321" s="288" t="s">
        <v>639</v>
      </c>
      <c r="B321" s="289" t="s">
        <v>2485</v>
      </c>
      <c r="C321" s="298" t="s">
        <v>2201</v>
      </c>
      <c r="D321" s="284">
        <v>1</v>
      </c>
      <c r="E321" s="310"/>
    </row>
    <row r="322" spans="1:5" ht="31.5">
      <c r="A322" s="309" t="s">
        <v>147</v>
      </c>
      <c r="B322" s="300" t="s">
        <v>2486</v>
      </c>
      <c r="C322" s="298"/>
      <c r="D322" s="278">
        <f>D323</f>
        <v>1</v>
      </c>
      <c r="E322" s="310"/>
    </row>
    <row r="323" spans="1:5" ht="15.75">
      <c r="A323" s="288" t="s">
        <v>2271</v>
      </c>
      <c r="B323" s="289" t="s">
        <v>2487</v>
      </c>
      <c r="C323" s="298" t="s">
        <v>2488</v>
      </c>
      <c r="D323" s="284">
        <v>1</v>
      </c>
      <c r="E323" s="310"/>
    </row>
    <row r="324" spans="1:5" ht="15.75">
      <c r="A324" s="309">
        <v>6</v>
      </c>
      <c r="B324" s="300" t="s">
        <v>2389</v>
      </c>
      <c r="C324" s="298"/>
      <c r="D324" s="278">
        <f>SUM(D325:D336)</f>
        <v>18</v>
      </c>
      <c r="E324" s="310"/>
    </row>
    <row r="325" spans="1:5" ht="23.45" customHeight="1">
      <c r="A325" s="288" t="s">
        <v>771</v>
      </c>
      <c r="B325" s="289" t="s">
        <v>2489</v>
      </c>
      <c r="C325" s="298" t="s">
        <v>2186</v>
      </c>
      <c r="D325" s="284">
        <v>1</v>
      </c>
      <c r="E325" s="310"/>
    </row>
    <row r="326" spans="1:5" ht="23.45" customHeight="1">
      <c r="A326" s="288" t="s">
        <v>639</v>
      </c>
      <c r="B326" s="289" t="s">
        <v>2490</v>
      </c>
      <c r="C326" s="298" t="s">
        <v>2186</v>
      </c>
      <c r="D326" s="284">
        <v>1</v>
      </c>
      <c r="E326" s="310"/>
    </row>
    <row r="327" spans="1:5" ht="23.45" customHeight="1">
      <c r="A327" s="288" t="s">
        <v>641</v>
      </c>
      <c r="B327" s="289" t="s">
        <v>2491</v>
      </c>
      <c r="C327" s="298" t="s">
        <v>2186</v>
      </c>
      <c r="D327" s="284">
        <f>1+1+2+2</f>
        <v>6</v>
      </c>
      <c r="E327" s="310"/>
    </row>
    <row r="328" spans="1:5" ht="78.75">
      <c r="A328" s="288" t="s">
        <v>648</v>
      </c>
      <c r="B328" s="289" t="s">
        <v>2492</v>
      </c>
      <c r="C328" s="298" t="s">
        <v>2201</v>
      </c>
      <c r="D328" s="284">
        <v>1</v>
      </c>
      <c r="E328" s="310"/>
    </row>
    <row r="329" spans="1:5" ht="21.6" customHeight="1">
      <c r="A329" s="288" t="s">
        <v>147</v>
      </c>
      <c r="B329" s="289" t="s">
        <v>2493</v>
      </c>
      <c r="C329" s="298" t="s">
        <v>2186</v>
      </c>
      <c r="D329" s="284">
        <v>2</v>
      </c>
      <c r="E329" s="310"/>
    </row>
    <row r="330" spans="1:5" ht="21.6" customHeight="1">
      <c r="A330" s="288" t="s">
        <v>792</v>
      </c>
      <c r="B330" s="289" t="s">
        <v>2494</v>
      </c>
      <c r="C330" s="298" t="s">
        <v>2186</v>
      </c>
      <c r="D330" s="284">
        <v>1</v>
      </c>
      <c r="E330" s="310"/>
    </row>
    <row r="331" spans="1:5" ht="21.6" customHeight="1">
      <c r="A331" s="288" t="s">
        <v>156</v>
      </c>
      <c r="B331" s="289" t="s">
        <v>2495</v>
      </c>
      <c r="C331" s="298" t="s">
        <v>2186</v>
      </c>
      <c r="D331" s="284">
        <v>1</v>
      </c>
      <c r="E331" s="310"/>
    </row>
    <row r="332" spans="1:5" ht="21.6" customHeight="1">
      <c r="A332" s="288" t="s">
        <v>161</v>
      </c>
      <c r="B332" s="289" t="s">
        <v>2496</v>
      </c>
      <c r="C332" s="298" t="s">
        <v>2186</v>
      </c>
      <c r="D332" s="284">
        <v>1</v>
      </c>
      <c r="E332" s="310"/>
    </row>
    <row r="333" spans="1:5" ht="21.6" customHeight="1">
      <c r="A333" s="288" t="s">
        <v>168</v>
      </c>
      <c r="B333" s="289" t="s">
        <v>2497</v>
      </c>
      <c r="C333" s="298" t="s">
        <v>2186</v>
      </c>
      <c r="D333" s="284">
        <v>1</v>
      </c>
      <c r="E333" s="310"/>
    </row>
    <row r="334" spans="1:5" ht="21.6" customHeight="1">
      <c r="A334" s="288" t="s">
        <v>175</v>
      </c>
      <c r="B334" s="289" t="s">
        <v>2498</v>
      </c>
      <c r="C334" s="298" t="s">
        <v>2186</v>
      </c>
      <c r="D334" s="284">
        <v>1</v>
      </c>
      <c r="E334" s="310"/>
    </row>
    <row r="335" spans="1:5" ht="21.6" customHeight="1">
      <c r="A335" s="288" t="s">
        <v>660</v>
      </c>
      <c r="B335" s="289" t="s">
        <v>2499</v>
      </c>
      <c r="C335" s="298" t="s">
        <v>2186</v>
      </c>
      <c r="D335" s="284">
        <v>1</v>
      </c>
      <c r="E335" s="310"/>
    </row>
    <row r="336" spans="1:5" ht="21.6" customHeight="1">
      <c r="A336" s="288" t="s">
        <v>187</v>
      </c>
      <c r="B336" s="289" t="s">
        <v>2500</v>
      </c>
      <c r="C336" s="298" t="s">
        <v>2186</v>
      </c>
      <c r="D336" s="284">
        <v>1</v>
      </c>
      <c r="E336" s="310"/>
    </row>
  </sheetData>
  <mergeCells count="3">
    <mergeCell ref="A1:E1"/>
    <mergeCell ref="A2:E2"/>
    <mergeCell ref="A3:E3"/>
  </mergeCells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PL1 HY</vt:lpstr>
      <vt:lpstr>PL2 HY</vt:lpstr>
      <vt:lpstr>PL3 HY</vt:lpstr>
      <vt:lpstr>PL4 HY</vt:lpstr>
      <vt:lpstr>PL5 TB</vt:lpstr>
      <vt:lpstr>PL6  TB</vt:lpstr>
      <vt:lpstr>PL7 TB</vt:lpstr>
      <vt:lpstr>PL8 TB</vt:lpstr>
      <vt:lpstr>'PL1 HY'!Print_Titles</vt:lpstr>
      <vt:lpstr>'PL2 HY'!Print_Titles</vt:lpstr>
      <vt:lpstr>'PL6  TB'!Print_Titles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2025-05-15T05:58:13Z</cp:lastPrinted>
  <dcterms:created xsi:type="dcterms:W3CDTF">2024-12-18T05:42:09Z</dcterms:created>
  <dcterms:modified xsi:type="dcterms:W3CDTF">2025-05-15T07:45:39Z</dcterms:modified>
</cp:coreProperties>
</file>